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270" activeTab="0"/>
  </bookViews>
  <sheets>
    <sheet name="TFR Reso" sheetId="1" r:id="rId1"/>
    <sheet name="Report Exh. A" sheetId="2" r:id="rId2"/>
    <sheet name="ABP" sheetId="3" r:id="rId3"/>
    <sheet name="CBP" sheetId="4" r:id="rId4"/>
  </sheets>
  <definedNames/>
  <calcPr fullCalcOnLoad="1"/>
</workbook>
</file>

<file path=xl/sharedStrings.xml><?xml version="1.0" encoding="utf-8"?>
<sst xmlns="http://schemas.openxmlformats.org/spreadsheetml/2006/main" count="695" uniqueCount="494">
  <si>
    <t xml:space="preserve">     State Tax Relief Program ("STAR") for Personal Income and Real Property Taxes...................................................................................................................................................</t>
  </si>
  <si>
    <t>Miscellaneous Revenue:</t>
  </si>
  <si>
    <t xml:space="preserve">     Licenses, Franchises, etc.................................................................................................................................................................................................................</t>
  </si>
  <si>
    <t xml:space="preserve">     Interest Income......................................................................................................................................................................................................................</t>
  </si>
  <si>
    <t xml:space="preserve">     Charges for Services..............................................................................................................................................................................................................</t>
  </si>
  <si>
    <t xml:space="preserve">     Water and Sewer Charges...................................................................................................................................................................................................................</t>
  </si>
  <si>
    <t xml:space="preserve">     Rental Income........................................................................................................................................................................................................................</t>
  </si>
  <si>
    <t xml:space="preserve">     Fines and Forfeitures.....................................................................................................................................................................................................................</t>
  </si>
  <si>
    <t xml:space="preserve">     Miscellaneous................................................................................................................................................................................................................</t>
  </si>
  <si>
    <t>Grants:</t>
  </si>
  <si>
    <t xml:space="preserve">     Federal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</si>
  <si>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State 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</si>
  <si>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Provision for Disallowances .................................................................................................................................................................................</t>
  </si>
  <si>
    <t>Unrestricted State and Federal Aid:</t>
  </si>
  <si>
    <t xml:space="preserve">     N.Y. State Revenue Sharing ...........................................................................................................................................................................................................</t>
  </si>
  <si>
    <t xml:space="preserve">     Other Unrestricted Aid ...............................................................................................................................................................</t>
  </si>
  <si>
    <t>Transfer from Capital Funds ................................................................................................................................................................................................................</t>
  </si>
  <si>
    <t>RESOLUTION NO.1516</t>
  </si>
  <si>
    <t>Tax Audit Revenue and Other Initiatives........................................................................................................................................................................</t>
  </si>
  <si>
    <t>Tax Program........................................................................................................................................................................................................................</t>
  </si>
  <si>
    <t>Other Categorical Grants..............................................................................................................................................................................................................</t>
  </si>
  <si>
    <t>Amount of Estimated Revenue other than</t>
  </si>
  <si>
    <t xml:space="preserve">  Real Estate Taxes....................................................................................................................................................................................................................</t>
  </si>
  <si>
    <t>FOOTNOTES</t>
  </si>
  <si>
    <t>(1)  Fiscal 2009 administrative expenses ("State Oversight Retention Requirements") of the New York State</t>
  </si>
  <si>
    <t xml:space="preserve">Financial Control Board ("FCB") and the Office of the State Deputy Comptroller ("OSDC") have been treated only </t>
  </si>
  <si>
    <t>for accounting and financial reporting purposes of the City as if they were City expenditures.  Consequently, these</t>
  </si>
  <si>
    <t>estimates of General Fund receipts for Fiscal 2009 do not reflect anticipated reductions in amounts to be received by</t>
  </si>
  <si>
    <t>the City from the four percent sales tax levied in the City (the "City Sales Tax").  In fact, the State Oversight</t>
  </si>
  <si>
    <t>Retention Requirements are to be retained by the State from the City Sales Tax and will therefore reduce the funds which</t>
  </si>
  <si>
    <t>are paid to the City from the City Sales Tax.  This presentation of State Oversight Retention Requirements (instead of</t>
  </si>
  <si>
    <t>being shown as a reduction in City Sales Tax) has no bearing on the statutory relationship between the City, on the one</t>
  </si>
  <si>
    <t>hand, and the FCB and OSDC, on the other hand.</t>
  </si>
  <si>
    <t>RP-6700 (1/95) (Formerly EA6700)</t>
  </si>
  <si>
    <t>STATE BOARD OF REAL PROPERTY SERVICES</t>
  </si>
  <si>
    <t>(Formerly State Board of Equalization and Assessment)</t>
  </si>
  <si>
    <t>16 Sheridan Avenue, Albany, NY 12210-2714</t>
  </si>
  <si>
    <t>Certificate of Base Percentages, Current Percentages and</t>
  </si>
  <si>
    <t>Current Base Proportions Pursuant to Article 18, RPTL,</t>
  </si>
  <si>
    <t>for the Levy of Taxes on the 2008 Assessment Roll</t>
  </si>
  <si>
    <t>Special Assessing Unit________________________________</t>
  </si>
  <si>
    <t>Check One to Identify Portion: County___; City_x_; Town___; Village___; Town Outside Village Area___; School District___; Special District___.</t>
  </si>
  <si>
    <t>Name of Portion_____________________________________</t>
  </si>
  <si>
    <t>SECTION I</t>
  </si>
  <si>
    <t>Determination of Estimated Market Values</t>
  </si>
  <si>
    <t>(A)</t>
  </si>
  <si>
    <t>(B)</t>
  </si>
  <si>
    <t>(C)</t>
  </si>
  <si>
    <t xml:space="preserve">1989 Taxable </t>
  </si>
  <si>
    <t>1989 Class</t>
  </si>
  <si>
    <t>Estimated Market Value</t>
  </si>
  <si>
    <t>Class</t>
  </si>
  <si>
    <t>Assessed Value</t>
  </si>
  <si>
    <t>Equalization Rate</t>
  </si>
  <si>
    <t>A/(B/100)</t>
  </si>
  <si>
    <t>Total</t>
  </si>
  <si>
    <t>SECTION II</t>
  </si>
  <si>
    <t>Determination of Base Percentages</t>
  </si>
  <si>
    <t>(D)</t>
  </si>
  <si>
    <t>(E)</t>
  </si>
  <si>
    <t>(F)</t>
  </si>
  <si>
    <t>(G)</t>
  </si>
  <si>
    <t>(H)</t>
  </si>
  <si>
    <t>(I)</t>
  </si>
  <si>
    <t>Change in Taxable</t>
  </si>
  <si>
    <t xml:space="preserve">Assessed Value </t>
  </si>
  <si>
    <t>Between 1989 and</t>
  </si>
  <si>
    <t>1990 Change in</t>
  </si>
  <si>
    <t>1990 Rolls for</t>
  </si>
  <si>
    <t>Level of Assessment</t>
  </si>
  <si>
    <t>Adjustment Factor</t>
  </si>
  <si>
    <t>Adjusted Market</t>
  </si>
  <si>
    <t>Parcels Transferred</t>
  </si>
  <si>
    <t>Factor for Special</t>
  </si>
  <si>
    <t>for Class Change</t>
  </si>
  <si>
    <t>Value</t>
  </si>
  <si>
    <t>Base Percentage</t>
  </si>
  <si>
    <t>Out of Class</t>
  </si>
  <si>
    <t>Into Class</t>
  </si>
  <si>
    <t>Assessing Unit Class</t>
  </si>
  <si>
    <t>((E/F)-D)/A)+1</t>
  </si>
  <si>
    <t>(C*G)</t>
  </si>
  <si>
    <t>(H/sum of H)*100</t>
  </si>
  <si>
    <t>SECTION III</t>
  </si>
  <si>
    <t>Determination of Current Percentages</t>
  </si>
  <si>
    <t>(J)</t>
  </si>
  <si>
    <t>(K)</t>
  </si>
  <si>
    <t>(L)</t>
  </si>
  <si>
    <t>(M)</t>
  </si>
  <si>
    <t>2007 Taxable</t>
  </si>
  <si>
    <t>2007 Class Equalization</t>
  </si>
  <si>
    <t>Current Percentages</t>
  </si>
  <si>
    <t>Rate</t>
  </si>
  <si>
    <t>J/(K/100)</t>
  </si>
  <si>
    <t>(L/Sum of L)*100</t>
  </si>
  <si>
    <t>SECTION IV</t>
  </si>
  <si>
    <t>Determination of Current Base Proportions</t>
  </si>
  <si>
    <t>(N)</t>
  </si>
  <si>
    <t>(O)</t>
  </si>
  <si>
    <t>(P)</t>
  </si>
  <si>
    <t>(Q)</t>
  </si>
  <si>
    <t>(R)</t>
  </si>
  <si>
    <t>(S)</t>
  </si>
  <si>
    <t>(T)</t>
  </si>
  <si>
    <t>Percent Difference Between</t>
  </si>
  <si>
    <t>Prospective Current</t>
  </si>
  <si>
    <t>Prior Year Adjusted Base</t>
  </si>
  <si>
    <t>Updated Local</t>
  </si>
  <si>
    <t>Base Proportion</t>
  </si>
  <si>
    <t>Adjusted Base</t>
  </si>
  <si>
    <t>Proportion and Prospective</t>
  </si>
  <si>
    <t>Maximum Current</t>
  </si>
  <si>
    <t>Current</t>
  </si>
  <si>
    <t>Column (O)</t>
  </si>
  <si>
    <t>Proportion Used for</t>
  </si>
  <si>
    <t>Current Base Proportion</t>
  </si>
  <si>
    <t>Base Proportions</t>
  </si>
  <si>
    <t>Local Base Proportion</t>
  </si>
  <si>
    <t>N*(M/I)</t>
  </si>
  <si>
    <t>Prorated to 100.00</t>
  </si>
  <si>
    <t>Prior Tax Levy</t>
  </si>
  <si>
    <t>((P/Q)-1)*100</t>
  </si>
  <si>
    <t>(Q * 1.0000)</t>
  </si>
  <si>
    <t>for 2008 Roll</t>
  </si>
  <si>
    <t>I, the Clerk of the Legislative Body of the special assessing</t>
  </si>
  <si>
    <t>Signature</t>
  </si>
  <si>
    <t>unit identified above, hereby certify that the legislative body</t>
  </si>
  <si>
    <t>determined on June 29, 2008 base percentages, current</t>
  </si>
  <si>
    <t>Title</t>
  </si>
  <si>
    <t>percentages and current base proportions as set forth</t>
  </si>
  <si>
    <t>herein for the assessment roll and portion identified above.</t>
  </si>
  <si>
    <t>Date</t>
  </si>
  <si>
    <t>RP-6702(1/95)(Formerly EA6702)</t>
  </si>
  <si>
    <t>Certificate of Adjusted Base Proportions Pursuant to Article 18, RPTL,</t>
  </si>
  <si>
    <t>for the 2008 Assessment Roll</t>
  </si>
  <si>
    <t>Special Assessing Unit__________________________________</t>
  </si>
  <si>
    <t>Check One to Identify Portion:  County___;City_x_;Town___; Village___; Town Outside Village Area___; School District___; Special District___.</t>
  </si>
  <si>
    <t>Name of Portion_______________________________________</t>
  </si>
  <si>
    <t>Reference Roll_____2007_______________; Levy Roll_____2008_______________</t>
  </si>
  <si>
    <t>Determination of Portion Class Net Change in Assessed Value due to Physical and Quantity Changes,</t>
  </si>
  <si>
    <t xml:space="preserve">          Equalization Changes and Computation of Class Change in Level of Assessment Factor</t>
  </si>
  <si>
    <t>Total Assessed Value of</t>
  </si>
  <si>
    <t>Physical and Quantity</t>
  </si>
  <si>
    <t>Net Assessed Value of</t>
  </si>
  <si>
    <t>Total Assessed</t>
  </si>
  <si>
    <t>Increases</t>
  </si>
  <si>
    <t>Decreases Between</t>
  </si>
  <si>
    <t>Surviving Total Assessed</t>
  </si>
  <si>
    <t>Value on the</t>
  </si>
  <si>
    <t>Between Reference Roll and</t>
  </si>
  <si>
    <t>Reference</t>
  </si>
  <si>
    <t>Changes</t>
  </si>
  <si>
    <t>Value on the Reference Roll</t>
  </si>
  <si>
    <t>Reference Roll</t>
  </si>
  <si>
    <t>Levy Roll</t>
  </si>
  <si>
    <t>Roll and Levy Roll</t>
  </si>
  <si>
    <t>(B-C)</t>
  </si>
  <si>
    <t>(A-C)</t>
  </si>
  <si>
    <t>1</t>
  </si>
  <si>
    <t>2</t>
  </si>
  <si>
    <t>3</t>
  </si>
  <si>
    <t>4</t>
  </si>
  <si>
    <t>Equalization Increases</t>
  </si>
  <si>
    <t>Equalization Decreases</t>
  </si>
  <si>
    <t>Change in Level of</t>
  </si>
  <si>
    <t>Between Reference Roll</t>
  </si>
  <si>
    <t>Net Equalization Changes</t>
  </si>
  <si>
    <t>Assessment Factor</t>
  </si>
  <si>
    <t>and Levy Roll</t>
  </si>
  <si>
    <t>(F-G)</t>
  </si>
  <si>
    <t>(H/E)+1</t>
  </si>
  <si>
    <t xml:space="preserve">  </t>
  </si>
  <si>
    <t>Computation of Portion Class Adjustment Factor</t>
  </si>
  <si>
    <t>Total Taxable Assessed</t>
  </si>
  <si>
    <t>Taxable Assessed Value</t>
  </si>
  <si>
    <t>Assessed Value of Special</t>
  </si>
  <si>
    <t>Value on Levy Roll at</t>
  </si>
  <si>
    <t>on Levy Roll at Reference</t>
  </si>
  <si>
    <t>Franchise on the Levy</t>
  </si>
  <si>
    <t>Reference Roll Level of</t>
  </si>
  <si>
    <t>Taxable Assessed</t>
  </si>
  <si>
    <t>Class Adjustment</t>
  </si>
  <si>
    <t>Roll Level of Assessment</t>
  </si>
  <si>
    <t>Roll at the Reference Roll</t>
  </si>
  <si>
    <t>Factor</t>
  </si>
  <si>
    <t>on the Levy Roll</t>
  </si>
  <si>
    <t>(J/I)</t>
  </si>
  <si>
    <t>(K+L)</t>
  </si>
  <si>
    <t>(M/N)</t>
  </si>
  <si>
    <t>Computation of Adjusted Base Proportions</t>
  </si>
  <si>
    <t>Current Base Proportions</t>
  </si>
  <si>
    <t>Adjusted for Physical</t>
  </si>
  <si>
    <t>and Quantity Changes</t>
  </si>
  <si>
    <t>#1</t>
  </si>
  <si>
    <t>Adjusted Base Proportions</t>
  </si>
  <si>
    <t>(P*O)</t>
  </si>
  <si>
    <t>(Q/SUM of Q)*100</t>
  </si>
  <si>
    <t>I, the Clerk of the Legislative Body of the special assessing unit</t>
  </si>
  <si>
    <t>identified above, hereby certify that the legislative body</t>
  </si>
  <si>
    <t xml:space="preserve">determined on June 29, 2008 the adjusted base </t>
  </si>
  <si>
    <t>and the data, procedures and computations used to</t>
  </si>
  <si>
    <t>determine the adjusted base proportions as set forth herein</t>
  </si>
  <si>
    <t>for the assessment roll and portion identified above.</t>
  </si>
  <si>
    <t xml:space="preserve"> </t>
  </si>
  <si>
    <t>By Council Member David I. Weprin</t>
  </si>
  <si>
    <t>RESOLUTION TO PROVIDE THE AMOUNTS NECESSARY FOR THE</t>
  </si>
  <si>
    <t>SUPPORT OF THE GOVERNMENT OF THE CITY OF NEW YORK AND</t>
  </si>
  <si>
    <t>THE COUNTIES THEREIN AND FOR THE PAYMENT OF</t>
  </si>
  <si>
    <t>INDEBTEDNESS THEREOF, FOR THE FISCAL YEAR BEGINNING</t>
  </si>
  <si>
    <t>ON JULY 1, 2008 AND ENDING ON JUNE 30, 2009, BY THE LEVY OF</t>
  </si>
  <si>
    <t>TAXES ON THE REAL PROPERTY IN THE CITY OF NEW YORK, IN</t>
  </si>
  <si>
    <t>ACCORDANCE WITH THE PROVISIONS OF THE CONSTITUTION</t>
  </si>
  <si>
    <t>OF THE STATE OF NEW YORK, THE REAL PROPERTY TAX LAW</t>
  </si>
  <si>
    <t>AND THE CHARTER OF THE CITY OF NEW YORK.</t>
  </si>
  <si>
    <t xml:space="preserve">    Whereas, on May 1, 2008, pursuant to the Section 249 of the Charter of the City of New York ("the Charter"),</t>
  </si>
  <si>
    <t>the Mayor of the City of New York (the "Mayor") submitted to the Council of the City of New York (the "Council"),</t>
  </si>
  <si>
    <t>the executive budget for the support of the government of the City of New York and the counties therein</t>
  </si>
  <si>
    <t>(collectively, the "City") for the fiscal year beginning on July 1, 2008 and ending on June 30, 2009 ("Fiscal 2009"); and</t>
  </si>
  <si>
    <t xml:space="preserve">     Whereas, on June 9, 2008, pursuant to Section 1514 of the Charter, the Commissioner of the Department of</t>
  </si>
  <si>
    <t>Finance (the "Commissioner") delivered to the Council, the certified assessment rolls * for all real property assessable</t>
  </si>
  <si>
    <t>for taxation  in  the  City  in each borough thereof for Fiscal 2009, a certified copy of which is in the Office of the</t>
  </si>
  <si>
    <t>Clerk of the City pursuant to Section 516, Real Property Tax Law (the "Fiscal 2009 Assessment Rolls"); and</t>
  </si>
  <si>
    <t xml:space="preserve">     Whereas, on June 29, 2008, the Council adopted a resolution in which the Council computed and certified the </t>
  </si>
  <si>
    <t>current base proportion, the current percentage and the base percentage of each class of real property in the City</t>
  </si>
  <si>
    <t>for Fiscal 2009 pursuant to Section 1803-a(1), Real Property Tax Law (the "Current Base Proportion Resolution"); and</t>
  </si>
  <si>
    <t xml:space="preserve">   Whereas, on June 29, 2008, pursuant to Section 1803-a, Real Property Tax Law, the Council adopted a resolution </t>
  </si>
  <si>
    <t>in which the Council adjusted the current base proportion of each class of real property in the City for Fiscal 2009,</t>
  </si>
  <si>
    <t>to reflect the additions to, and full or partial removal from, the Fiscal 2009 Assessment Rolls (the "Adjusted Base</t>
  </si>
  <si>
    <t>Proportion Resolution"); and</t>
  </si>
  <si>
    <t xml:space="preserve">    Whereas, on June 29, 2008, pursuant to Section 254 of the Charter, the Council adopted the budget for the</t>
  </si>
  <si>
    <t>support of the government of the City and for the payment of indebtedness thereof for Fiscal 2009 (the "Fiscal 2009</t>
  </si>
  <si>
    <t>Budget"); and</t>
  </si>
  <si>
    <t xml:space="preserve">    Whereas, on June 29, 2008, pursuant to Section 1515(a) of the Charter, the Mayor prepared and submitted to the</t>
  </si>
  <si>
    <t>Council, a statement setting forth the amount of the Fiscal 2009 Budget as approved by the Council (the "Fiscal 2009</t>
  </si>
  <si>
    <t>Budget Statement") and an estimate of the probable amount of receipts into the City treasury during Fiscal 2009 from</t>
  </si>
  <si>
    <t>all the sources of revenue of the general fund and all receipts other than those of the general fund and taxes on real</t>
  </si>
  <si>
    <t>property, a copy of which is attached hereto as Exhibit A (the "Fiscal 2009 Revenue Estimate");</t>
  </si>
  <si>
    <t xml:space="preserve">      NOW, THEREFORE, be it resolved by The Council of The City of New York as follows:</t>
  </si>
  <si>
    <t>* The Commissioner of the Department of Finance initially released the certified assessment rolls for all real property assessable for taxation in the</t>
  </si>
  <si>
    <t>City in each borough thereof for Fiscal 2009 on May 27, 2008.  On June 9, 2008, the Commissioner of the Department of Finance released the</t>
  </si>
  <si>
    <t>revised certified assessment rolls for all real property assessable for taxation in the City in each borough thereof for Fiscal 2009, herein referred to as</t>
  </si>
  <si>
    <t>the "Fiscal 2009 Assessment Rolls".</t>
  </si>
  <si>
    <t>|::</t>
  </si>
  <si>
    <t>Section 1.     Fixing of Real Property Tax Rates for Fiscal 2009.</t>
  </si>
  <si>
    <t>a.</t>
  </si>
  <si>
    <t xml:space="preserve"> Determining the Amount of the Real Property Tax Levy.</t>
  </si>
  <si>
    <t>(i) The  total  amount  of  the  Fiscal 2009 Budget  as  set forth  in  the  Fiscal 2009 Budget  Statement  is $59,169,332,665.</t>
  </si>
  <si>
    <t>(ii) The estimate of the  probable  amount of receipts  into the City treasury during Fiscal 2009 from all the</t>
  </si>
  <si>
    <t xml:space="preserve">sources of revenue of the general fund and all receipts other than those of the general fund and taxes on real property </t>
  </si>
  <si>
    <t>as set forth in the Fiscal 2009 Revenue Estimate is $45,386,932,665.</t>
  </si>
  <si>
    <t>(iii) Pursuant to Section 1516 of the Charter, the Council hereby determines that the amount required to be</t>
  </si>
  <si>
    <t xml:space="preserve">raised by tax on real property shall be $13,782,400,000, which is derived from deducting the amount </t>
  </si>
  <si>
    <t xml:space="preserve">set forth in the Fiscal 2009 Revenue Estimate from the amount of the Fiscal 2009 Budget. </t>
  </si>
  <si>
    <t>(iv) In order to achieve a real property tax yield of $13,782,400,000 due to provision for</t>
  </si>
  <si>
    <t xml:space="preserve">uncollectible taxes and refunds and collection of levies from prior years, the Council hereby determines that a real </t>
  </si>
  <si>
    <t>property tax levy of $15,327,507,366 will be required, calculated as follows:</t>
  </si>
  <si>
    <t>Not Subject to the 2 1/2 Percent Tax Limitation:</t>
  </si>
  <si>
    <t>For Debt Service:</t>
  </si>
  <si>
    <t xml:space="preserve">     Funded Debt</t>
  </si>
  <si>
    <t>Amount Required for Debt Service and Financing as:</t>
  </si>
  <si>
    <t>Provision for Uncollectible</t>
  </si>
  <si>
    <t xml:space="preserve">  Taxes</t>
  </si>
  <si>
    <t>Provision for Refunds</t>
  </si>
  <si>
    <t>Collection of Prior Years'</t>
  </si>
  <si>
    <t xml:space="preserve">  Levies</t>
  </si>
  <si>
    <t>Subject to the 2 1/2 Percent Tax Limitation:</t>
  </si>
  <si>
    <t xml:space="preserve">     Temporary Debt</t>
  </si>
  <si>
    <t xml:space="preserve">          Interest on Temporary Debt</t>
  </si>
  <si>
    <t>For General Operating Expenses:</t>
  </si>
  <si>
    <t xml:space="preserve">     Funds Required</t>
  </si>
  <si>
    <t>Amount Required for Debt Service and Operating Expenses as:</t>
  </si>
  <si>
    <t xml:space="preserve">TOTAL REAL PROPERTY TAX LEVY </t>
  </si>
  <si>
    <t>The Council hereby determines that such amount, levied at such rates on the classes of real property pursuant to</t>
  </si>
  <si>
    <t xml:space="preserve">paragraph (iv) of subsection b below will produce a balanced budget within generally accepted </t>
  </si>
  <si>
    <t xml:space="preserve">accounting principles for municipalities. </t>
  </si>
  <si>
    <t xml:space="preserve">(v)  The real property tax levy, net of provision for uncollectible taxes and refunds and the collection of levies from </t>
  </si>
  <si>
    <t>prior years, determined pursuant to clause (iv) above shall be applied as follows:</t>
  </si>
  <si>
    <t>(A) For payment of debt service not subject to the 2 1/2 percent tax</t>
  </si>
  <si>
    <t xml:space="preserve">limitation: </t>
  </si>
  <si>
    <t>(B) For debt service on short-term debt subject to the 2 1/2 percent tax</t>
  </si>
  <si>
    <t>(C) To provide for conducting the public business of the City  and to pay the</t>
  </si>
  <si>
    <t>appropriated expenditures for the counties therein as set forth in the Fiscal</t>
  </si>
  <si>
    <t>2009 Budget in excess of the amount of revenues estimated in the</t>
  </si>
  <si>
    <t>Fiscal 2009 Revenue Estimate:</t>
  </si>
  <si>
    <t>b.</t>
  </si>
  <si>
    <t xml:space="preserve"> Authorizing and Fixing the Real Property Tax Rates.</t>
  </si>
  <si>
    <t xml:space="preserve">      (i) Assessed Valuation Calculations of Taxable Real Property in the City.  The Fiscal 2009 Assessment Rolls</t>
  </si>
  <si>
    <t>set forth the following valuations by class within each borough of the City.</t>
  </si>
  <si>
    <t>(A) The assessed valuation by class of real property for the purpose of taxation in each borough of</t>
  </si>
  <si>
    <t>the City, exclusive of the assessed valuation of veterans' real property exempt under state law from tax for general</t>
  </si>
  <si>
    <t>purposes but subject to tax for school purposes is set forth below:</t>
  </si>
  <si>
    <t>Assessment by Class of Property Subject to Taxation</t>
  </si>
  <si>
    <t>for All Purposes</t>
  </si>
  <si>
    <t xml:space="preserve">All One, Two </t>
  </si>
  <si>
    <t>Assessment of</t>
  </si>
  <si>
    <t>and Three Family</t>
  </si>
  <si>
    <t>All Other</t>
  </si>
  <si>
    <t>Utility</t>
  </si>
  <si>
    <t>Property Subject</t>
  </si>
  <si>
    <t>Residential</t>
  </si>
  <si>
    <t>Residential Real</t>
  </si>
  <si>
    <t>Real</t>
  </si>
  <si>
    <t>to Taxation for</t>
  </si>
  <si>
    <t>Borough</t>
  </si>
  <si>
    <t>Real Property*</t>
  </si>
  <si>
    <t>Property</t>
  </si>
  <si>
    <t>All Purposes</t>
  </si>
  <si>
    <t>Manhattan</t>
  </si>
  <si>
    <t>The Bronx</t>
  </si>
  <si>
    <t>Brooklyn</t>
  </si>
  <si>
    <t>Queens</t>
  </si>
  <si>
    <t>Staten Island</t>
  </si>
  <si>
    <t>TOTAL</t>
  </si>
  <si>
    <t xml:space="preserve">(B) The assessed valuation by class of veterans' real property exempt under state law from tax for </t>
  </si>
  <si>
    <t>general purposes but subject to tax for school purposes in each borough of the City is set forth below:</t>
  </si>
  <si>
    <t>Assessment by Class of Veterans' Property Exempted under State</t>
  </si>
  <si>
    <t>Law from Tax for General Purposes</t>
  </si>
  <si>
    <t>but Subject to Tax for School Purposes</t>
  </si>
  <si>
    <t>Total Assessment</t>
  </si>
  <si>
    <t xml:space="preserve">of Veterans' </t>
  </si>
  <si>
    <t xml:space="preserve">Property </t>
  </si>
  <si>
    <t>Exempted under</t>
  </si>
  <si>
    <t xml:space="preserve">State Law from Tax </t>
  </si>
  <si>
    <t xml:space="preserve">for General </t>
  </si>
  <si>
    <t>Purposes but</t>
  </si>
  <si>
    <t>Subject to Tax for</t>
  </si>
  <si>
    <t>School Purposes</t>
  </si>
  <si>
    <t>*Includes condominiums of three stories or fewer which have always been condominiums.</t>
  </si>
  <si>
    <t xml:space="preserve">     (ii) Chapter 389 of the Laws of 1997 established a new real property tax exemption providing school tax relief (Section </t>
  </si>
  <si>
    <t>425, Real Property Tax Law). Pursuant to subdivision 8 of Section 425, the assessment by tax class of property subject to</t>
  </si>
  <si>
    <t>taxation for all purposes and the assessment by tax class of veterans' real property exempt under state law from tax for general</t>
  </si>
  <si>
    <t>purposes but subject to tax for school purposes has been increased by the amounts shown below for purposes of: (a) determining</t>
  </si>
  <si>
    <t>the City's tax and debt limits pursuant to law; (b) determining the amount of taxes to be levied; (c) calculating tax rates by tax</t>
  </si>
  <si>
    <t>class; and (d) apportioning taxes among classes in a special assessing unit under Article 18, Real Property Tax Law.</t>
  </si>
  <si>
    <t>(A) The assessed valuation by class of real property for the purpose of taxation in each borough of the City</t>
  </si>
  <si>
    <t>exempted under Section 425, Real Property Tax Law, exclusive of the assessed valuation of veterans' real property exempt</t>
  </si>
  <si>
    <t>under state law from tax for general purposes but subject to tax for school purposes is set forth below:</t>
  </si>
  <si>
    <t>Assessment by Class of Property Exempted under Section 425,</t>
  </si>
  <si>
    <t xml:space="preserve"> Real Property Tax Law, for All Purposes</t>
  </si>
  <si>
    <t>All One, Two</t>
  </si>
  <si>
    <t>Section 425,</t>
  </si>
  <si>
    <t>Real Property</t>
  </si>
  <si>
    <t>Tax Law, for</t>
  </si>
  <si>
    <t>Property**</t>
  </si>
  <si>
    <t>(B) The assessed valuation by class of veterans' real property exempt under state law from tax for general</t>
  </si>
  <si>
    <t>purposes and exempt under Section 425, Real Property Tax Law, for school purposes in each borough of the city is</t>
  </si>
  <si>
    <t>set forth below:</t>
  </si>
  <si>
    <t>Assessment by Class of Veterans' Property Exempted under Section 425,</t>
  </si>
  <si>
    <t xml:space="preserve">Real Property Tax Law,  </t>
  </si>
  <si>
    <t>for School Purposes</t>
  </si>
  <si>
    <t>of Veterans'</t>
  </si>
  <si>
    <t>** Only residential real property held in the cooperative or condominium form of ownership qualifies for the real property tax</t>
  </si>
  <si>
    <t>exemption providing school tax relief.</t>
  </si>
  <si>
    <t xml:space="preserve">     (iii) Operating Limit Provisions.  The Council hereby determines that the amount to be raised by tax on real property</t>
  </si>
  <si>
    <t xml:space="preserve">for the Fiscal 2009 Budget pursuant to clause (iii) of subsection (a) of Section 1 hereof does not </t>
  </si>
  <si>
    <t xml:space="preserve">exceed the limit imposed by Section 10, Article VIII of the Constitution of the State of New York, as amended, and  </t>
  </si>
  <si>
    <t xml:space="preserve">Article 12-A, Real Property Tax Law (the "Operating Limit Provisions"). *  </t>
  </si>
  <si>
    <t xml:space="preserve">(A) The Operating Limit Provisions require that the City not raise an amount by tax on real property in any </t>
  </si>
  <si>
    <t xml:space="preserve">fiscal year in excess of an amount equal to a combined total of two and one-half percent (2 1/2 %) of the average </t>
  </si>
  <si>
    <t>full valuation of taxable real property, less (i) the amount to be raised by tax on real property in such year for the payment</t>
  </si>
  <si>
    <t>of the interest on and the redemption of certificates or other evidence of indebtedness described therein and (ii) the</t>
  </si>
  <si>
    <t>aggregate amount of district charges, exclusive of debt service, imposed in such year by business improvement</t>
  </si>
  <si>
    <t>districts pursuant to Article 19-A, General Municipal Law.</t>
  </si>
  <si>
    <t>(B) The Operating Limit Provisions require that average full valuations of taxable real property be determined by</t>
  </si>
  <si>
    <t>taking the assessed valuations of taxable real property on the last completed assessment roll and the four (4)</t>
  </si>
  <si>
    <t>preceding assessment rolls of the City and applying thereto the special equalization ratios which such assessed valuations</t>
  </si>
  <si>
    <t>of each such roll bear to the full valuations as fixed and determined by the State Office of Real Property Services ("ORPS")</t>
  </si>
  <si>
    <t>pursuant to Section 1251, Real Property Tax Law, as shown below:</t>
  </si>
  <si>
    <t>Assessed</t>
  </si>
  <si>
    <t>Assessment</t>
  </si>
  <si>
    <t>Full</t>
  </si>
  <si>
    <t>Fiscal Year</t>
  </si>
  <si>
    <t>Valuations</t>
  </si>
  <si>
    <t>Percentage</t>
  </si>
  <si>
    <t>2005...............................................................</t>
  </si>
  <si>
    <t>2006...............................................................</t>
  </si>
  <si>
    <t>2007...............................................................</t>
  </si>
  <si>
    <t>2008...............................................................</t>
  </si>
  <si>
    <t>2009...............................................................</t>
  </si>
  <si>
    <t>AVERAGE</t>
  </si>
  <si>
    <t>*Tentative</t>
  </si>
  <si>
    <t>2 1/2 percent thereof for Fiscal 2009 ....................................................................................................................................................................................................</t>
  </si>
  <si>
    <t>Less debt service subject to the 2 1/2 percent tax limitation:</t>
  </si>
  <si>
    <t xml:space="preserve">    Temporary debt</t>
  </si>
  <si>
    <t xml:space="preserve">     Interest on temporary debt.............................................................................................................................</t>
  </si>
  <si>
    <t>Less aggregate amount of district charges subject to the 2 1/2 percent tax</t>
  </si>
  <si>
    <t>limitation.................................................................................................................................................................</t>
  </si>
  <si>
    <t xml:space="preserve">Constitutional amount subject to the limitation which may be raised for   </t>
  </si>
  <si>
    <t>other than debt service in accordance with the provisions of Section 10,</t>
  </si>
  <si>
    <t>Article VIII, of the State Constitution........................................................................................................................................................................................................</t>
  </si>
  <si>
    <t>*  The amount to be raised by tax on real property for purposes of the Operating Limit determination is equal to the real property tax levy as reduced by</t>
  </si>
  <si>
    <t>the net reductions in amounts collected as authorized by New York State law.</t>
  </si>
  <si>
    <t xml:space="preserve">     (iv)  Adjusted Base Proportions.  Pursuant to the Adjusted Base Proportion Resolution, the Council certified the</t>
  </si>
  <si>
    <t>following adjusted base proportions to be used in determining the Fiscal 2009 tax rates for the four classes of</t>
  </si>
  <si>
    <t>properties:</t>
  </si>
  <si>
    <t>All One-, Two- and Three-Family</t>
  </si>
  <si>
    <t>Residential Real Property*.....................................................................................................................................</t>
  </si>
  <si>
    <t>All Other Residential Real Property................................................................................................................................................................................</t>
  </si>
  <si>
    <t>Utility Real Property.......................................................................................................................................</t>
  </si>
  <si>
    <t>All Other Real Property.................................................................................................................................................</t>
  </si>
  <si>
    <t xml:space="preserve">          Total..................................................................................................................................................</t>
  </si>
  <si>
    <t xml:space="preserve">     (v) Tax Rates on Adjusted Base Proportions.</t>
  </si>
  <si>
    <t>(A) Pursuant to Section 1516 of the Charter, the Council hereby authorizes and fixes the rates of tax for</t>
  </si>
  <si>
    <t xml:space="preserve">Fiscal  2009  (1)  by class upon each dollar of assessed valuation of real property subject to taxation for all purposes of, and  </t>
  </si>
  <si>
    <t>within, the City, as fixed in cents and thousandths of a cent per dollar of assessed valuation, as follows:</t>
  </si>
  <si>
    <t>Property*</t>
  </si>
  <si>
    <t>Subject to the 2 1/2 percent tax</t>
  </si>
  <si>
    <t>limitation as authorized by  Article</t>
  </si>
  <si>
    <t xml:space="preserve">VIII, Section 10, of the State </t>
  </si>
  <si>
    <t>Constitution including  a reserve for</t>
  </si>
  <si>
    <t>uncollectible taxes............................................................................................................................................................................................................................</t>
  </si>
  <si>
    <t xml:space="preserve">Not subject to the 2 1/2 percent tax </t>
  </si>
  <si>
    <t>limitation as authorized by Article</t>
  </si>
  <si>
    <t>VIII, Sections 10 and  11 of the</t>
  </si>
  <si>
    <t>State  Constitution including  a</t>
  </si>
  <si>
    <t>reserve for uncollectible taxes................................................................................................................................................................................................................</t>
  </si>
  <si>
    <t>Decimal rate on adjusted</t>
  </si>
  <si>
    <t>proportion for all purposes...............................................................................................................................................................................................................</t>
  </si>
  <si>
    <t>and (2) by class upon each dollar of assessed valuation of veterans' real property exempt under state law from tax for general</t>
  </si>
  <si>
    <t>purposes but subject to tax for school purposes of, and within, the City, as fixed in cents and thousandths of a cent per dollar</t>
  </si>
  <si>
    <t>of assessed valuation, as follows:</t>
  </si>
  <si>
    <t>Subject to the 2 1/2  percent tax</t>
  </si>
  <si>
    <t>VIII, Section 10, of the State</t>
  </si>
  <si>
    <t>Constitution including a reserve for</t>
  </si>
  <si>
    <t xml:space="preserve">Not subject to the  2 1/2 percent tax </t>
  </si>
  <si>
    <t>VIII, Sections 10 and 11, of the</t>
  </si>
  <si>
    <t>Decimal rate on adjusted proportion</t>
  </si>
  <si>
    <t>for all veterans' property</t>
  </si>
  <si>
    <t>exempted under state law from tax</t>
  </si>
  <si>
    <t>for general purposes but subject</t>
  </si>
  <si>
    <t>to tax for school purposes.........................................................................................................................................................................................................</t>
  </si>
  <si>
    <t xml:space="preserve">Section 2. Authorization of the Levy of Real Property Taxes for Fiscal 2009. </t>
  </si>
  <si>
    <t xml:space="preserve">     a. Pursuant to Section 1517 of the Charter, the Council hereby authorizes and directs the Commissioner to (i) set down in the</t>
  </si>
  <si>
    <t>Fiscal 2009 Assessment Rolls, opposite to the several sums set down as the valuation of real property, the respective</t>
  </si>
  <si>
    <t>sums, in dollars and cents, to be paid as a tax thereon, rejecting the fractions of a cent and add and set down the</t>
  </si>
  <si>
    <t>aggregate valuations of real property in the boroughs of the City and (ii) send a certificate of such aggregate valuation in each</t>
  </si>
  <si>
    <t>such borough to the Comptroller of the State.</t>
  </si>
  <si>
    <t xml:space="preserve">     b. Pursuant  to  Section 1518 of the Charter, immediately upon the completion of the Fiscal 2009 Assessment Rolls, the City</t>
  </si>
  <si>
    <t>Clerk shall procure the proper warrants in the form attached hereto as Exhibit B to be signed by the Public Advocate</t>
  </si>
  <si>
    <t>of the City ("Public Advocate") and counter-signed by the City Clerk authorizing and requiring the Commissioner</t>
  </si>
  <si>
    <t xml:space="preserve">to collect the several sums therein mentioned according to law and immediately thereafter the </t>
  </si>
  <si>
    <t>Fiscal 2009 Assessment Rolls of each borough shall be delivered by the Public Advocate to the Commissioner with</t>
  </si>
  <si>
    <t>proper warrants, so signed and counter-signed, annexed thereto.</t>
  </si>
  <si>
    <t>Section 3. Effective Date.</t>
  </si>
  <si>
    <t>This resolution shall take effect as of the date hereof.</t>
  </si>
  <si>
    <t>EXHIBIT A</t>
  </si>
  <si>
    <t>FISCAL 2009 BUDGET STATEMENT</t>
  </si>
  <si>
    <t>AND FISCAL 2009 REVENUE ESTIMATE</t>
  </si>
  <si>
    <t>EXHIBIT B</t>
  </si>
  <si>
    <t>FORM OF WARRANT</t>
  </si>
  <si>
    <t>WARRANT</t>
  </si>
  <si>
    <t xml:space="preserve">          To Martha E. Stark, the Commissioner of Finance of the City of New York:</t>
  </si>
  <si>
    <t xml:space="preserve">     You are hereby authorized and required, in accordance with the provisions of the Real Property Tax Law and the</t>
  </si>
  <si>
    <t>Charter of the City of New York, to collect the real property tax on the properties named and described in the real</t>
  </si>
  <si>
    <t>property assessment roll in accordance with the assessments thereon and the tax rates fixed by the City Council for the</t>
  </si>
  <si>
    <t>fiscal year beginning on July 1, 2008.</t>
  </si>
  <si>
    <t xml:space="preserve">                                                                             </t>
  </si>
  <si>
    <t>Public Advocate of the</t>
  </si>
  <si>
    <t xml:space="preserve">City of New York </t>
  </si>
  <si>
    <t xml:space="preserve">                        </t>
  </si>
  <si>
    <t>Clerk of the City of</t>
  </si>
  <si>
    <t>New York</t>
  </si>
  <si>
    <t>(SEAL)</t>
  </si>
  <si>
    <t>ESTIMATED FISCAL YEAR 2009 REVENUE</t>
  </si>
  <si>
    <t>OTHER THAN REAL PROPERTY TAXES</t>
  </si>
  <si>
    <t>Summarizing by Source of Revenue</t>
  </si>
  <si>
    <t xml:space="preserve">Estimate of </t>
  </si>
  <si>
    <t>Source of Revenue</t>
  </si>
  <si>
    <t>Revenue</t>
  </si>
  <si>
    <t>Taxes (excluding Real Estate Taxes):</t>
  </si>
  <si>
    <t xml:space="preserve">     General Sales (1) ........................................................................................................................................................................................................................</t>
  </si>
  <si>
    <t xml:space="preserve">     Personal Income (Excluding Transitional Finance Authority Debt) ..........................................................................................................................................................................</t>
  </si>
  <si>
    <t xml:space="preserve">     General Corporation ...................................................................................................................................................................................................................</t>
  </si>
  <si>
    <t xml:space="preserve">     Commercial Rent ..........................................................................................................................................................................................................................</t>
  </si>
  <si>
    <t xml:space="preserve">     Utility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</si>
  <si>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Banking Corporation ......................................................................................................................................................................................................................</t>
  </si>
  <si>
    <t xml:space="preserve">     Mortgage Recording .......................................................................................................................................................................................................................</t>
  </si>
  <si>
    <t xml:space="preserve">     Unincorporated Business ..................................................................................................................................................................................................................</t>
  </si>
  <si>
    <t xml:space="preserve">     Real Property Transfer ...................................................................................................................................................................................................................</t>
  </si>
  <si>
    <t xml:space="preserve">     Cigarette ................................................................................................................................................................................................................................</t>
  </si>
  <si>
    <t xml:space="preserve">     Hotel Occupancy ..........................................................................................................................................................................................................................</t>
  </si>
  <si>
    <t>Other:</t>
  </si>
  <si>
    <t xml:space="preserve">     Penalty and Interest .....................................................................................................................................................................................................................</t>
  </si>
  <si>
    <t xml:space="preserve">     Off-Track Betting .............................................................................................................................................................................................................</t>
  </si>
  <si>
    <t xml:space="preserve">     Off-Track Betting Surtax .................................................................................................................................................................................................................</t>
  </si>
  <si>
    <t xml:space="preserve">     Payments in Lieu of Tax ..................................................................................................................................................................................................................</t>
  </si>
  <si>
    <t xml:space="preserve">     Section 1127 (Waiver) ....................................................................................................................................................................................................................</t>
  </si>
  <si>
    <t xml:space="preserve">     Beer and Liquor ..........................................................................................................................................................................................................................</t>
  </si>
  <si>
    <t xml:space="preserve">     Auto Use .................................................................................................................................................................................................................................</t>
  </si>
  <si>
    <t xml:space="preserve">     Commercial Motor Vehicle .................................................................................................................................................................................................................</t>
  </si>
  <si>
    <t xml:space="preserve">     Taxicab License Transfer .................................................................................................................................................................................................................</t>
  </si>
  <si>
    <t xml:space="preserve">     Liquor License Surcharge .................................................................................................................................................................................................................</t>
  </si>
  <si>
    <t xml:space="preserve">     Horse Race Admissions ....................................................................................................................................................................................................................</t>
  </si>
  <si>
    <t xml:space="preserve">     Other Refunds 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</si>
</sst>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000"/>
    <numFmt numFmtId="171" formatCode="0.000000"/>
  </numFmts>
  <fonts count="5">
    <font>
      <sz val="10"/>
      <name val="Arial"/>
      <family val="0"/>
    </font>
    <font>
      <sz val="8"/>
      <name val="Arial"/>
      <family val="0"/>
    </font>
    <font>
      <sz val="7.5"/>
      <color indexed="8"/>
      <name val="DUTCH"/>
      <family val="0"/>
    </font>
    <font>
      <b/>
      <sz val="7.5"/>
      <color indexed="8"/>
      <name val="DUTCH"/>
      <family val="0"/>
    </font>
    <font>
      <u val="single"/>
      <sz val="7.5"/>
      <color indexed="8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37" fontId="2" fillId="2" borderId="0" xfId="0" applyNumberFormat="1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wrapText="1"/>
    </xf>
    <xf numFmtId="5" fontId="2" fillId="2" borderId="0" xfId="0" applyNumberFormat="1" applyFont="1" applyFill="1" applyAlignment="1">
      <alignment horizontal="right" wrapText="1"/>
    </xf>
    <xf numFmtId="5" fontId="4" fillId="2" borderId="0" xfId="0" applyNumberFormat="1" applyFont="1" applyFill="1" applyAlignment="1">
      <alignment horizontal="right" wrapText="1"/>
    </xf>
    <xf numFmtId="169" fontId="2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2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0"/>
  <sheetViews>
    <sheetView tabSelected="1" workbookViewId="0" topLeftCell="A1">
      <selection activeCell="E4" sqref="E4"/>
    </sheetView>
  </sheetViews>
  <sheetFormatPr defaultColWidth="9.140625" defaultRowHeight="12.75"/>
  <cols>
    <col min="4" max="5" width="15.421875" style="0" bestFit="1" customWidth="1"/>
    <col min="6" max="6" width="16.421875" style="0" bestFit="1" customWidth="1"/>
    <col min="7" max="7" width="20.00390625" style="0" bestFit="1" customWidth="1"/>
    <col min="8" max="8" width="18.140625" style="0" bestFit="1" customWidth="1"/>
  </cols>
  <sheetData>
    <row r="2" spans="2:5" ht="12.75">
      <c r="B2" t="s">
        <v>203</v>
      </c>
      <c r="E2" t="s">
        <v>17</v>
      </c>
    </row>
    <row r="4" ht="12.75">
      <c r="E4" t="s">
        <v>204</v>
      </c>
    </row>
    <row r="7" ht="12.75">
      <c r="D7" t="s">
        <v>205</v>
      </c>
    </row>
    <row r="8" ht="12.75">
      <c r="D8" t="s">
        <v>206</v>
      </c>
    </row>
    <row r="9" ht="12.75">
      <c r="D9" t="s">
        <v>207</v>
      </c>
    </row>
    <row r="10" ht="12.75">
      <c r="D10" t="s">
        <v>208</v>
      </c>
    </row>
    <row r="11" ht="12.75">
      <c r="D11" t="s">
        <v>209</v>
      </c>
    </row>
    <row r="12" ht="12.75">
      <c r="D12" t="s">
        <v>210</v>
      </c>
    </row>
    <row r="13" ht="12.75">
      <c r="D13" t="s">
        <v>211</v>
      </c>
    </row>
    <row r="14" ht="12.75">
      <c r="D14" t="s">
        <v>212</v>
      </c>
    </row>
    <row r="15" ht="12.75">
      <c r="D15" t="s">
        <v>213</v>
      </c>
    </row>
    <row r="16" ht="12.75">
      <c r="A16" s="1"/>
    </row>
    <row r="17" ht="12.75">
      <c r="B17" t="s">
        <v>214</v>
      </c>
    </row>
    <row r="18" ht="12.75">
      <c r="B18" t="s">
        <v>215</v>
      </c>
    </row>
    <row r="19" spans="1:2" ht="12.75">
      <c r="A19" s="1"/>
      <c r="B19" t="s">
        <v>216</v>
      </c>
    </row>
    <row r="20" ht="12.75">
      <c r="B20" t="s">
        <v>217</v>
      </c>
    </row>
    <row r="21" ht="12.75">
      <c r="A21" s="1"/>
    </row>
    <row r="22" ht="12.75">
      <c r="B22" t="s">
        <v>218</v>
      </c>
    </row>
    <row r="23" spans="1:2" ht="12.75">
      <c r="A23" s="1"/>
      <c r="B23" t="s">
        <v>219</v>
      </c>
    </row>
    <row r="24" spans="1:2" ht="12.75">
      <c r="A24" s="1"/>
      <c r="B24" t="s">
        <v>220</v>
      </c>
    </row>
    <row r="25" ht="12.75">
      <c r="B25" t="s">
        <v>221</v>
      </c>
    </row>
    <row r="26" ht="12.75">
      <c r="A26" s="1"/>
    </row>
    <row r="27" ht="12.75">
      <c r="B27" t="s">
        <v>222</v>
      </c>
    </row>
    <row r="28" spans="1:2" ht="12.75">
      <c r="A28" s="1"/>
      <c r="B28" t="s">
        <v>223</v>
      </c>
    </row>
    <row r="29" ht="12.75">
      <c r="B29" t="s">
        <v>224</v>
      </c>
    </row>
    <row r="30" ht="12.75">
      <c r="A30" s="1"/>
    </row>
    <row r="31" spans="1:2" ht="12.75">
      <c r="A31" s="1"/>
      <c r="B31" t="s">
        <v>225</v>
      </c>
    </row>
    <row r="32" spans="1:2" ht="12.75">
      <c r="A32" s="1"/>
      <c r="B32" t="s">
        <v>226</v>
      </c>
    </row>
    <row r="33" ht="12.75">
      <c r="B33" t="s">
        <v>227</v>
      </c>
    </row>
    <row r="34" ht="12.75">
      <c r="B34" t="s">
        <v>228</v>
      </c>
    </row>
    <row r="35" ht="12.75">
      <c r="A35" s="1"/>
    </row>
    <row r="36" spans="1:2" ht="12.75">
      <c r="A36" s="1"/>
      <c r="B36" t="s">
        <v>229</v>
      </c>
    </row>
    <row r="37" ht="12.75">
      <c r="B37" t="s">
        <v>230</v>
      </c>
    </row>
    <row r="38" ht="12.75">
      <c r="B38" t="s">
        <v>231</v>
      </c>
    </row>
    <row r="39" ht="12.75">
      <c r="A39" s="1"/>
    </row>
    <row r="40" spans="1:2" ht="12.75">
      <c r="A40" s="1"/>
      <c r="B40" t="s">
        <v>232</v>
      </c>
    </row>
    <row r="41" spans="1:2" ht="12.75">
      <c r="A41" s="1"/>
      <c r="B41" t="s">
        <v>233</v>
      </c>
    </row>
    <row r="42" ht="12.75">
      <c r="B42" t="s">
        <v>234</v>
      </c>
    </row>
    <row r="43" spans="1:2" ht="12.75">
      <c r="A43" s="1"/>
      <c r="B43" t="s">
        <v>235</v>
      </c>
    </row>
    <row r="44" ht="12.75">
      <c r="B44" t="s">
        <v>236</v>
      </c>
    </row>
    <row r="46" ht="12.75">
      <c r="B46" t="s">
        <v>237</v>
      </c>
    </row>
    <row r="54" ht="12.75">
      <c r="B54" t="s">
        <v>238</v>
      </c>
    </row>
    <row r="55" ht="12.75">
      <c r="B55" t="s">
        <v>239</v>
      </c>
    </row>
    <row r="56" ht="12.75">
      <c r="B56" t="s">
        <v>240</v>
      </c>
    </row>
    <row r="57" ht="12.75">
      <c r="B57" t="s">
        <v>241</v>
      </c>
    </row>
    <row r="58" spans="1:2" ht="12.75">
      <c r="A58" s="1"/>
      <c r="B58" t="s">
        <v>242</v>
      </c>
    </row>
    <row r="59" ht="12.75">
      <c r="B59" t="s">
        <v>243</v>
      </c>
    </row>
    <row r="61" spans="2:3" ht="12.75">
      <c r="B61" t="s">
        <v>244</v>
      </c>
      <c r="C61" t="s">
        <v>245</v>
      </c>
    </row>
    <row r="62" ht="12.75">
      <c r="B62" s="1"/>
    </row>
    <row r="63" ht="12.75">
      <c r="C63" t="s">
        <v>246</v>
      </c>
    </row>
    <row r="64" ht="12.75">
      <c r="B64" s="1"/>
    </row>
    <row r="65" ht="12.75">
      <c r="C65" t="s">
        <v>247</v>
      </c>
    </row>
    <row r="66" spans="1:2" ht="12.75">
      <c r="A66" s="1"/>
      <c r="B66" t="s">
        <v>248</v>
      </c>
    </row>
    <row r="67" ht="12.75">
      <c r="B67" t="s">
        <v>249</v>
      </c>
    </row>
    <row r="69" ht="12.75">
      <c r="C69" t="s">
        <v>250</v>
      </c>
    </row>
    <row r="70" spans="1:2" ht="12.75">
      <c r="A70" s="1"/>
      <c r="B70" t="s">
        <v>251</v>
      </c>
    </row>
    <row r="71" ht="12.75">
      <c r="B71" t="s">
        <v>252</v>
      </c>
    </row>
    <row r="73" ht="12.75">
      <c r="C73" t="s">
        <v>253</v>
      </c>
    </row>
    <row r="74" ht="12.75">
      <c r="B74" t="s">
        <v>254</v>
      </c>
    </row>
    <row r="75" ht="12.75">
      <c r="B75" t="s">
        <v>255</v>
      </c>
    </row>
    <row r="77" ht="12.75">
      <c r="B77" t="s">
        <v>256</v>
      </c>
    </row>
    <row r="78" ht="12.75">
      <c r="D78" t="s">
        <v>257</v>
      </c>
    </row>
    <row r="79" spans="4:8" ht="12.75">
      <c r="D79" t="s">
        <v>258</v>
      </c>
      <c r="G79" s="2">
        <v>1051087194</v>
      </c>
      <c r="H79" s="2"/>
    </row>
    <row r="80" spans="7:8" ht="12.75">
      <c r="G80" s="2"/>
      <c r="H80" s="2"/>
    </row>
    <row r="81" spans="3:8" ht="12.75">
      <c r="C81" t="s">
        <v>259</v>
      </c>
      <c r="G81" s="2"/>
      <c r="H81" s="2"/>
    </row>
    <row r="82" spans="4:8" ht="12.75">
      <c r="D82" t="s">
        <v>260</v>
      </c>
      <c r="G82" s="2"/>
      <c r="H82" s="2"/>
    </row>
    <row r="83" spans="4:8" ht="12.75">
      <c r="D83" t="s">
        <v>261</v>
      </c>
      <c r="G83" s="2">
        <v>105174867</v>
      </c>
      <c r="H83" s="2"/>
    </row>
    <row r="84" spans="4:8" ht="12.75">
      <c r="D84" t="s">
        <v>262</v>
      </c>
      <c r="G84" s="2">
        <v>27835996</v>
      </c>
      <c r="H84" s="2"/>
    </row>
    <row r="85" spans="4:8" ht="12.75">
      <c r="D85" t="s">
        <v>263</v>
      </c>
      <c r="G85" s="2"/>
      <c r="H85" s="2"/>
    </row>
    <row r="86" spans="4:8" ht="12.75">
      <c r="D86" t="s">
        <v>264</v>
      </c>
      <c r="G86" s="2">
        <v>-15176337</v>
      </c>
      <c r="H86" s="2">
        <v>1168921720</v>
      </c>
    </row>
    <row r="87" spans="7:8" ht="12.75">
      <c r="G87" s="2"/>
      <c r="H87" s="2"/>
    </row>
    <row r="88" spans="2:8" ht="12.75">
      <c r="B88" t="s">
        <v>265</v>
      </c>
      <c r="G88" s="2"/>
      <c r="H88" s="2"/>
    </row>
    <row r="89" spans="4:8" ht="12.75">
      <c r="D89" t="s">
        <v>257</v>
      </c>
      <c r="G89" s="2"/>
      <c r="H89" s="2"/>
    </row>
    <row r="90" spans="4:8" ht="12.75">
      <c r="D90" t="s">
        <v>266</v>
      </c>
      <c r="G90" s="2"/>
      <c r="H90" s="2"/>
    </row>
    <row r="91" spans="4:8" ht="12.75">
      <c r="D91" t="s">
        <v>267</v>
      </c>
      <c r="G91" s="2">
        <v>0</v>
      </c>
      <c r="H91" s="2"/>
    </row>
    <row r="92" spans="4:8" ht="12.75">
      <c r="D92" t="s">
        <v>268</v>
      </c>
      <c r="G92" s="2"/>
      <c r="H92" s="2"/>
    </row>
    <row r="93" spans="4:8" ht="12.75">
      <c r="D93" t="s">
        <v>269</v>
      </c>
      <c r="G93" s="2">
        <v>12731312805.960331</v>
      </c>
      <c r="H93" s="2"/>
    </row>
    <row r="94" spans="7:8" ht="12.75">
      <c r="G94" s="2"/>
      <c r="H94" s="2"/>
    </row>
    <row r="95" spans="3:8" ht="12.75">
      <c r="C95" t="s">
        <v>270</v>
      </c>
      <c r="G95" s="2"/>
      <c r="H95" s="2"/>
    </row>
    <row r="96" spans="4:8" ht="12.75">
      <c r="D96" t="s">
        <v>260</v>
      </c>
      <c r="G96" s="2"/>
      <c r="H96" s="2"/>
    </row>
    <row r="97" spans="4:8" ht="12.75">
      <c r="D97" t="s">
        <v>261</v>
      </c>
      <c r="G97" s="2">
        <v>1273932499</v>
      </c>
      <c r="H97" s="2"/>
    </row>
    <row r="98" spans="4:8" ht="12.75">
      <c r="D98" t="s">
        <v>262</v>
      </c>
      <c r="G98" s="2">
        <v>337164004</v>
      </c>
      <c r="H98" s="2"/>
    </row>
    <row r="99" spans="4:8" ht="12.75">
      <c r="D99" t="s">
        <v>263</v>
      </c>
      <c r="G99" s="2"/>
      <c r="H99" s="2"/>
    </row>
    <row r="100" spans="4:8" ht="12.75">
      <c r="D100" t="s">
        <v>264</v>
      </c>
      <c r="G100" s="2">
        <v>-183823663</v>
      </c>
      <c r="H100" s="2">
        <v>14158585645.960331</v>
      </c>
    </row>
    <row r="101" spans="7:8" ht="12.75">
      <c r="G101" s="2"/>
      <c r="H101" s="2"/>
    </row>
    <row r="102" spans="4:8" ht="12.75">
      <c r="D102" t="s">
        <v>271</v>
      </c>
      <c r="G102" s="2"/>
      <c r="H102" s="2">
        <v>15327507365.960331</v>
      </c>
    </row>
    <row r="103" spans="7:8" ht="12.75">
      <c r="G103" s="2"/>
      <c r="H103" s="2"/>
    </row>
    <row r="114" ht="12.75">
      <c r="B114" t="s">
        <v>272</v>
      </c>
    </row>
    <row r="115" ht="12.75">
      <c r="B115" t="s">
        <v>273</v>
      </c>
    </row>
    <row r="116" ht="12.75">
      <c r="B116" t="s">
        <v>274</v>
      </c>
    </row>
    <row r="118" ht="12.75">
      <c r="C118" t="s">
        <v>275</v>
      </c>
    </row>
    <row r="119" ht="12.75">
      <c r="B119" t="s">
        <v>276</v>
      </c>
    </row>
    <row r="121" ht="12.75">
      <c r="D121" t="s">
        <v>277</v>
      </c>
    </row>
    <row r="122" spans="4:8" ht="12.75">
      <c r="D122" t="s">
        <v>278</v>
      </c>
      <c r="H122" s="2">
        <v>1051087194</v>
      </c>
    </row>
    <row r="123" ht="12.75">
      <c r="H123" s="2"/>
    </row>
    <row r="124" spans="4:8" ht="12.75">
      <c r="D124" t="s">
        <v>279</v>
      </c>
      <c r="H124" s="2"/>
    </row>
    <row r="125" spans="4:8" ht="12.75">
      <c r="D125" t="s">
        <v>278</v>
      </c>
      <c r="H125" s="2">
        <v>0</v>
      </c>
    </row>
    <row r="126" ht="12.75">
      <c r="H126" s="2"/>
    </row>
    <row r="127" spans="4:8" ht="12.75">
      <c r="D127" t="s">
        <v>280</v>
      </c>
      <c r="H127" s="2"/>
    </row>
    <row r="128" spans="3:8" ht="12.75">
      <c r="C128" s="1"/>
      <c r="D128" t="s">
        <v>281</v>
      </c>
      <c r="H128" s="2"/>
    </row>
    <row r="129" spans="3:8" ht="12.75">
      <c r="C129" s="1"/>
      <c r="D129" t="s">
        <v>282</v>
      </c>
      <c r="H129" s="2"/>
    </row>
    <row r="130" spans="4:8" ht="12.75">
      <c r="D130" t="s">
        <v>283</v>
      </c>
      <c r="H130" s="2">
        <v>12731312805.960331</v>
      </c>
    </row>
    <row r="170" ht="12.75">
      <c r="B170" t="s">
        <v>242</v>
      </c>
    </row>
    <row r="171" spans="2:3" ht="12.75">
      <c r="B171" t="s">
        <v>284</v>
      </c>
      <c r="C171" t="s">
        <v>285</v>
      </c>
    </row>
    <row r="172" ht="12.75">
      <c r="B172" s="1"/>
    </row>
    <row r="173" ht="12.75">
      <c r="C173" t="s">
        <v>286</v>
      </c>
    </row>
    <row r="174" ht="12.75">
      <c r="B174" t="s">
        <v>287</v>
      </c>
    </row>
    <row r="176" ht="12.75">
      <c r="D176" t="s">
        <v>288</v>
      </c>
    </row>
    <row r="177" ht="12.75">
      <c r="B177" t="s">
        <v>289</v>
      </c>
    </row>
    <row r="178" ht="12.75">
      <c r="B178" t="s">
        <v>290</v>
      </c>
    </row>
    <row r="181" ht="12.75">
      <c r="B181" t="s">
        <v>291</v>
      </c>
    </row>
    <row r="182" ht="12.75">
      <c r="B182" t="s">
        <v>292</v>
      </c>
    </row>
    <row r="183" spans="4:8" ht="12.75">
      <c r="D183" t="s">
        <v>293</v>
      </c>
      <c r="H183" t="s">
        <v>294</v>
      </c>
    </row>
    <row r="184" spans="4:8" ht="12.75">
      <c r="D184" t="s">
        <v>295</v>
      </c>
      <c r="E184" t="s">
        <v>296</v>
      </c>
      <c r="F184" t="s">
        <v>297</v>
      </c>
      <c r="G184" t="s">
        <v>296</v>
      </c>
      <c r="H184" t="s">
        <v>298</v>
      </c>
    </row>
    <row r="185" spans="4:8" ht="12.75">
      <c r="D185" t="s">
        <v>299</v>
      </c>
      <c r="E185" t="s">
        <v>300</v>
      </c>
      <c r="F185" t="s">
        <v>301</v>
      </c>
      <c r="G185" t="s">
        <v>301</v>
      </c>
      <c r="H185" t="s">
        <v>302</v>
      </c>
    </row>
    <row r="186" spans="2:8" ht="12.75">
      <c r="B186" t="s">
        <v>303</v>
      </c>
      <c r="D186" t="s">
        <v>304</v>
      </c>
      <c r="E186" t="s">
        <v>305</v>
      </c>
      <c r="F186" t="s">
        <v>305</v>
      </c>
      <c r="G186" t="s">
        <v>305</v>
      </c>
      <c r="H186" t="s">
        <v>306</v>
      </c>
    </row>
    <row r="187" spans="2:8" ht="12.75">
      <c r="B187" t="s">
        <v>307</v>
      </c>
      <c r="D187" s="2">
        <v>618609249</v>
      </c>
      <c r="E187" s="2">
        <v>31695984706</v>
      </c>
      <c r="F187" s="2">
        <v>3561746106</v>
      </c>
      <c r="G187" s="2">
        <v>46336228455</v>
      </c>
      <c r="H187" s="2">
        <v>82212568516</v>
      </c>
    </row>
    <row r="188" spans="2:8" ht="12.75">
      <c r="B188" t="s">
        <v>308</v>
      </c>
      <c r="D188" s="2">
        <v>1231235630</v>
      </c>
      <c r="E188" s="2">
        <v>3060201171</v>
      </c>
      <c r="F188" s="2">
        <v>1165237378</v>
      </c>
      <c r="G188" s="2">
        <v>2827952470</v>
      </c>
      <c r="H188" s="2">
        <v>8284626649</v>
      </c>
    </row>
    <row r="189" spans="2:8" ht="12.75">
      <c r="B189" t="s">
        <v>309</v>
      </c>
      <c r="D189" s="2">
        <v>4302385884</v>
      </c>
      <c r="E189" s="2">
        <v>5998912599</v>
      </c>
      <c r="F189" s="2">
        <v>2153694153</v>
      </c>
      <c r="G189" s="2">
        <v>5041450647</v>
      </c>
      <c r="H189" s="2">
        <v>17496443283</v>
      </c>
    </row>
    <row r="190" spans="2:8" ht="12.75">
      <c r="B190" t="s">
        <v>310</v>
      </c>
      <c r="D190" s="2">
        <v>6144777460</v>
      </c>
      <c r="E190" s="2">
        <v>5879286676</v>
      </c>
      <c r="F190" s="2">
        <v>2124178747</v>
      </c>
      <c r="G190" s="2">
        <v>7337940108</v>
      </c>
      <c r="H190" s="2">
        <v>21486182991</v>
      </c>
    </row>
    <row r="191" spans="2:8" ht="12.75">
      <c r="B191" t="s">
        <v>311</v>
      </c>
      <c r="D191" s="2">
        <v>2277708546</v>
      </c>
      <c r="E191" s="2">
        <v>271032140</v>
      </c>
      <c r="F191" s="2">
        <v>584256519</v>
      </c>
      <c r="G191" s="2">
        <v>1365598784</v>
      </c>
      <c r="H191" s="2">
        <v>4498595989</v>
      </c>
    </row>
    <row r="192" spans="2:8" ht="12.75">
      <c r="B192" t="s">
        <v>312</v>
      </c>
      <c r="D192" s="2">
        <v>14574716769</v>
      </c>
      <c r="E192" s="2">
        <v>46905417292</v>
      </c>
      <c r="F192" s="2">
        <v>9589112903</v>
      </c>
      <c r="G192" s="2">
        <v>62909170464</v>
      </c>
      <c r="H192" s="2">
        <v>133978417428</v>
      </c>
    </row>
    <row r="193" spans="4:8" ht="12.75">
      <c r="D193" s="2"/>
      <c r="E193" s="2"/>
      <c r="F193" s="2"/>
      <c r="G193" s="2"/>
      <c r="H193" s="2"/>
    </row>
    <row r="194" spans="4:8" ht="12.75">
      <c r="D194" s="2"/>
      <c r="E194" s="2"/>
      <c r="F194" s="2"/>
      <c r="G194" s="2"/>
      <c r="H194" s="2"/>
    </row>
    <row r="195" spans="4:8" ht="12.75">
      <c r="D195" s="2" t="s">
        <v>313</v>
      </c>
      <c r="E195" s="2"/>
      <c r="F195" s="2"/>
      <c r="G195" s="2"/>
      <c r="H195" s="2"/>
    </row>
    <row r="196" spans="2:8" ht="12.75">
      <c r="B196" t="s">
        <v>314</v>
      </c>
      <c r="D196" s="2"/>
      <c r="E196" s="2"/>
      <c r="F196" s="2"/>
      <c r="G196" s="2"/>
      <c r="H196" s="2"/>
    </row>
    <row r="197" spans="4:8" ht="12.75">
      <c r="D197" s="2"/>
      <c r="E197" s="2"/>
      <c r="F197" s="2"/>
      <c r="G197" s="2"/>
      <c r="H197" s="2"/>
    </row>
    <row r="198" spans="4:8" ht="12.75">
      <c r="D198" s="2"/>
      <c r="E198" s="2"/>
      <c r="F198" s="2"/>
      <c r="G198" s="2"/>
      <c r="H198" s="2"/>
    </row>
    <row r="199" spans="2:8" ht="12.75">
      <c r="B199" t="s">
        <v>315</v>
      </c>
      <c r="D199" s="2"/>
      <c r="E199" s="2"/>
      <c r="F199" s="2"/>
      <c r="G199" s="2"/>
      <c r="H199" s="2"/>
    </row>
    <row r="200" spans="2:8" ht="12.75">
      <c r="B200" t="s">
        <v>316</v>
      </c>
      <c r="D200" s="2"/>
      <c r="E200" s="2"/>
      <c r="F200" s="2"/>
      <c r="G200" s="2"/>
      <c r="H200" s="2"/>
    </row>
    <row r="201" spans="2:8" ht="12.75">
      <c r="B201" t="s">
        <v>317</v>
      </c>
      <c r="D201" s="2"/>
      <c r="E201" s="2"/>
      <c r="F201" s="2"/>
      <c r="G201" s="2"/>
      <c r="H201" s="2"/>
    </row>
    <row r="202" spans="4:8" ht="12.75">
      <c r="D202" s="2"/>
      <c r="E202" s="2"/>
      <c r="F202" s="2"/>
      <c r="G202" s="2"/>
      <c r="H202" s="2" t="s">
        <v>318</v>
      </c>
    </row>
    <row r="203" spans="4:8" ht="12.75">
      <c r="D203" s="2"/>
      <c r="E203" s="2"/>
      <c r="F203" s="2"/>
      <c r="G203" s="2"/>
      <c r="H203" s="2" t="s">
        <v>319</v>
      </c>
    </row>
    <row r="204" spans="4:8" ht="12.75">
      <c r="D204" s="2"/>
      <c r="E204" s="2"/>
      <c r="F204" s="2"/>
      <c r="G204" s="2"/>
      <c r="H204" s="2" t="s">
        <v>320</v>
      </c>
    </row>
    <row r="205" spans="4:8" ht="12.75">
      <c r="D205" s="2"/>
      <c r="E205" s="2"/>
      <c r="F205" s="2"/>
      <c r="G205" s="2"/>
      <c r="H205" s="2" t="s">
        <v>321</v>
      </c>
    </row>
    <row r="206" spans="4:8" ht="12.75">
      <c r="D206" s="2"/>
      <c r="E206" s="2"/>
      <c r="F206" s="2"/>
      <c r="G206" s="2"/>
      <c r="H206" s="2" t="s">
        <v>322</v>
      </c>
    </row>
    <row r="207" spans="4:8" ht="12.75">
      <c r="D207" s="2" t="s">
        <v>293</v>
      </c>
      <c r="E207" s="2"/>
      <c r="F207" s="2"/>
      <c r="G207" s="2"/>
      <c r="H207" s="2" t="s">
        <v>323</v>
      </c>
    </row>
    <row r="208" spans="4:8" ht="12.75">
      <c r="D208" s="2" t="s">
        <v>295</v>
      </c>
      <c r="E208" s="2" t="s">
        <v>296</v>
      </c>
      <c r="F208" s="2" t="s">
        <v>297</v>
      </c>
      <c r="G208" s="2" t="s">
        <v>296</v>
      </c>
      <c r="H208" s="2" t="s">
        <v>324</v>
      </c>
    </row>
    <row r="209" spans="4:8" ht="12.75">
      <c r="D209" s="2" t="s">
        <v>299</v>
      </c>
      <c r="E209" s="2" t="s">
        <v>300</v>
      </c>
      <c r="F209" s="2" t="s">
        <v>301</v>
      </c>
      <c r="G209" s="2" t="s">
        <v>301</v>
      </c>
      <c r="H209" s="2" t="s">
        <v>325</v>
      </c>
    </row>
    <row r="210" spans="2:8" ht="12.75">
      <c r="B210" t="s">
        <v>303</v>
      </c>
      <c r="D210" s="2" t="s">
        <v>304</v>
      </c>
      <c r="E210" s="2" t="s">
        <v>305</v>
      </c>
      <c r="F210" s="2" t="s">
        <v>305</v>
      </c>
      <c r="G210" s="2" t="s">
        <v>305</v>
      </c>
      <c r="H210" s="2" t="s">
        <v>326</v>
      </c>
    </row>
    <row r="211" spans="2:8" ht="12.75">
      <c r="B211" t="s">
        <v>307</v>
      </c>
      <c r="D211" s="2">
        <v>892439</v>
      </c>
      <c r="E211" s="2">
        <v>83971150</v>
      </c>
      <c r="F211" s="2">
        <v>0</v>
      </c>
      <c r="G211" s="2">
        <v>54431</v>
      </c>
      <c r="H211" s="2">
        <v>84918020</v>
      </c>
    </row>
    <row r="212" spans="2:8" ht="12.75">
      <c r="B212" t="s">
        <v>308</v>
      </c>
      <c r="D212" s="2">
        <v>13604281</v>
      </c>
      <c r="E212" s="2">
        <v>3622897</v>
      </c>
      <c r="F212" s="2">
        <v>0</v>
      </c>
      <c r="G212" s="2">
        <v>6075</v>
      </c>
      <c r="H212" s="2">
        <v>17233253</v>
      </c>
    </row>
    <row r="213" spans="2:8" ht="12.75">
      <c r="B213" t="s">
        <v>309</v>
      </c>
      <c r="D213" s="2">
        <v>41395412</v>
      </c>
      <c r="E213" s="2">
        <v>9627219</v>
      </c>
      <c r="F213" s="2">
        <v>0</v>
      </c>
      <c r="G213" s="2">
        <v>75844</v>
      </c>
      <c r="H213" s="2">
        <v>51098475</v>
      </c>
    </row>
    <row r="214" spans="2:8" ht="12.75">
      <c r="B214" t="s">
        <v>310</v>
      </c>
      <c r="D214" s="2">
        <v>80344185</v>
      </c>
      <c r="E214" s="2">
        <v>36324335</v>
      </c>
      <c r="F214" s="2">
        <v>0</v>
      </c>
      <c r="G214" s="2">
        <v>91027</v>
      </c>
      <c r="H214" s="2">
        <v>116759547</v>
      </c>
    </row>
    <row r="215" spans="2:8" ht="12.75">
      <c r="B215" t="s">
        <v>311</v>
      </c>
      <c r="D215" s="2">
        <v>45229265</v>
      </c>
      <c r="E215" s="2">
        <v>1054204</v>
      </c>
      <c r="F215" s="2">
        <v>0</v>
      </c>
      <c r="G215" s="2">
        <v>21689</v>
      </c>
      <c r="H215" s="2">
        <v>46305158</v>
      </c>
    </row>
    <row r="216" spans="2:8" ht="12.75">
      <c r="B216" t="s">
        <v>312</v>
      </c>
      <c r="D216" s="2">
        <v>181465582</v>
      </c>
      <c r="E216" s="2">
        <v>134599805</v>
      </c>
      <c r="F216" s="2">
        <v>0</v>
      </c>
      <c r="G216" s="2">
        <v>249066</v>
      </c>
      <c r="H216" s="2">
        <v>316314453</v>
      </c>
    </row>
    <row r="217" spans="4:8" ht="12.75">
      <c r="D217" s="2"/>
      <c r="E217" s="2"/>
      <c r="F217" s="2"/>
      <c r="G217" s="2"/>
      <c r="H217" s="2"/>
    </row>
    <row r="218" ht="12.75">
      <c r="B218" t="s">
        <v>327</v>
      </c>
    </row>
    <row r="219" ht="12.75">
      <c r="B219" t="s">
        <v>242</v>
      </c>
    </row>
    <row r="220" ht="12.75">
      <c r="C220" t="s">
        <v>328</v>
      </c>
    </row>
    <row r="221" ht="12.75">
      <c r="B221" t="s">
        <v>329</v>
      </c>
    </row>
    <row r="222" ht="12.75">
      <c r="B222" t="s">
        <v>330</v>
      </c>
    </row>
    <row r="223" ht="12.75">
      <c r="B223" t="s">
        <v>331</v>
      </c>
    </row>
    <row r="224" ht="12.75">
      <c r="B224" t="s">
        <v>332</v>
      </c>
    </row>
    <row r="225" ht="12.75">
      <c r="B225" t="s">
        <v>333</v>
      </c>
    </row>
    <row r="227" ht="12.75">
      <c r="D227" t="s">
        <v>334</v>
      </c>
    </row>
    <row r="228" ht="12.75">
      <c r="B228" t="s">
        <v>335</v>
      </c>
    </row>
    <row r="229" ht="12.75">
      <c r="B229" t="s">
        <v>336</v>
      </c>
    </row>
    <row r="231" ht="12.75">
      <c r="B231" t="s">
        <v>337</v>
      </c>
    </row>
    <row r="232" ht="12.75">
      <c r="B232" t="s">
        <v>338</v>
      </c>
    </row>
    <row r="233" ht="12.75">
      <c r="H233" t="s">
        <v>321</v>
      </c>
    </row>
    <row r="234" spans="5:8" ht="12.75">
      <c r="E234" t="s">
        <v>339</v>
      </c>
      <c r="H234" t="s">
        <v>340</v>
      </c>
    </row>
    <row r="235" spans="5:8" ht="12.75">
      <c r="E235" t="s">
        <v>295</v>
      </c>
      <c r="F235" t="s">
        <v>296</v>
      </c>
      <c r="G235" t="s">
        <v>296</v>
      </c>
      <c r="H235" t="s">
        <v>341</v>
      </c>
    </row>
    <row r="236" spans="5:8" ht="12.75">
      <c r="E236" t="s">
        <v>299</v>
      </c>
      <c r="F236" t="s">
        <v>300</v>
      </c>
      <c r="G236" t="s">
        <v>301</v>
      </c>
      <c r="H236" t="s">
        <v>342</v>
      </c>
    </row>
    <row r="237" spans="2:8" ht="12.75">
      <c r="B237" t="s">
        <v>303</v>
      </c>
      <c r="E237" t="s">
        <v>304</v>
      </c>
      <c r="F237" t="s">
        <v>343</v>
      </c>
      <c r="G237" t="s">
        <v>305</v>
      </c>
      <c r="H237" t="s">
        <v>306</v>
      </c>
    </row>
    <row r="238" spans="2:8" ht="12.75">
      <c r="B238" t="s">
        <v>307</v>
      </c>
      <c r="E238" s="2">
        <v>3977861</v>
      </c>
      <c r="F238" s="2">
        <v>160819335</v>
      </c>
      <c r="G238" s="2">
        <v>216155</v>
      </c>
      <c r="H238" s="2">
        <v>165013351</v>
      </c>
    </row>
    <row r="239" spans="2:8" ht="12.75">
      <c r="B239" t="s">
        <v>308</v>
      </c>
      <c r="E239" s="2">
        <v>57217896</v>
      </c>
      <c r="F239" s="2">
        <v>22435491</v>
      </c>
      <c r="G239" s="2">
        <v>55418</v>
      </c>
      <c r="H239" s="2">
        <v>79708805</v>
      </c>
    </row>
    <row r="240" spans="2:8" ht="12.75">
      <c r="B240" t="s">
        <v>309</v>
      </c>
      <c r="E240" s="2">
        <v>183053799</v>
      </c>
      <c r="F240" s="2">
        <v>60076851</v>
      </c>
      <c r="G240" s="2">
        <v>308707</v>
      </c>
      <c r="H240" s="2">
        <v>243439357</v>
      </c>
    </row>
    <row r="241" spans="2:8" ht="12.75">
      <c r="B241" t="s">
        <v>310</v>
      </c>
      <c r="E241" s="2">
        <v>265149913</v>
      </c>
      <c r="F241" s="2">
        <v>113884729</v>
      </c>
      <c r="G241" s="2">
        <v>368985</v>
      </c>
      <c r="H241" s="2">
        <v>379403627</v>
      </c>
    </row>
    <row r="242" spans="2:8" ht="12.75">
      <c r="B242" t="s">
        <v>311</v>
      </c>
      <c r="E242" s="2">
        <v>109975339</v>
      </c>
      <c r="F242" s="2">
        <v>4060559</v>
      </c>
      <c r="G242" s="2">
        <v>78974</v>
      </c>
      <c r="H242" s="2">
        <v>114114872</v>
      </c>
    </row>
    <row r="243" spans="2:8" ht="12.75">
      <c r="B243" t="s">
        <v>312</v>
      </c>
      <c r="E243" s="2">
        <v>619374808</v>
      </c>
      <c r="F243" s="2">
        <v>361276965</v>
      </c>
      <c r="G243" s="2">
        <v>1028239</v>
      </c>
      <c r="H243" s="2">
        <v>981680012</v>
      </c>
    </row>
    <row r="244" spans="5:8" ht="12.75">
      <c r="E244" s="2"/>
      <c r="F244" s="2"/>
      <c r="G244" s="2"/>
      <c r="H244" s="2"/>
    </row>
    <row r="245" spans="4:8" ht="12.75">
      <c r="D245" t="s">
        <v>344</v>
      </c>
      <c r="E245" s="2"/>
      <c r="F245" s="2"/>
      <c r="G245" s="2"/>
      <c r="H245" s="2"/>
    </row>
    <row r="246" spans="2:8" ht="12.75">
      <c r="B246" t="s">
        <v>345</v>
      </c>
      <c r="E246" s="2"/>
      <c r="F246" s="2"/>
      <c r="G246" s="2"/>
      <c r="H246" s="2"/>
    </row>
    <row r="247" spans="2:8" ht="12.75">
      <c r="B247" t="s">
        <v>346</v>
      </c>
      <c r="E247" s="2"/>
      <c r="F247" s="2"/>
      <c r="G247" s="2"/>
      <c r="H247" s="2"/>
    </row>
    <row r="248" spans="5:8" ht="12.75">
      <c r="E248" s="2"/>
      <c r="F248" s="2"/>
      <c r="G248" s="2"/>
      <c r="H248" s="2"/>
    </row>
    <row r="249" spans="2:8" ht="12.75">
      <c r="B249" t="s">
        <v>347</v>
      </c>
      <c r="E249" s="2"/>
      <c r="F249" s="2"/>
      <c r="G249" s="2"/>
      <c r="H249" s="2"/>
    </row>
    <row r="250" spans="2:8" ht="12.75">
      <c r="B250" t="s">
        <v>348</v>
      </c>
      <c r="E250" s="2"/>
      <c r="F250" s="2"/>
      <c r="G250" s="2"/>
      <c r="H250" s="2"/>
    </row>
    <row r="251" spans="2:8" ht="12.75">
      <c r="B251" t="s">
        <v>349</v>
      </c>
      <c r="E251" s="2"/>
      <c r="F251" s="2"/>
      <c r="G251" s="2"/>
      <c r="H251" s="2"/>
    </row>
    <row r="252" spans="5:8" ht="12.75">
      <c r="E252" s="2"/>
      <c r="F252" s="2"/>
      <c r="G252" s="2"/>
      <c r="H252" s="2" t="s">
        <v>318</v>
      </c>
    </row>
    <row r="253" spans="5:8" ht="12.75">
      <c r="E253" s="2"/>
      <c r="F253" s="2"/>
      <c r="G253" s="2"/>
      <c r="H253" s="2" t="s">
        <v>350</v>
      </c>
    </row>
    <row r="254" spans="5:8" ht="12.75">
      <c r="E254" s="2"/>
      <c r="F254" s="2"/>
      <c r="G254" s="2"/>
      <c r="H254" s="2" t="s">
        <v>305</v>
      </c>
    </row>
    <row r="255" spans="5:8" ht="12.75">
      <c r="E255" s="2"/>
      <c r="F255" s="2"/>
      <c r="G255" s="2"/>
      <c r="H255" s="2" t="s">
        <v>321</v>
      </c>
    </row>
    <row r="256" spans="5:8" ht="12.75">
      <c r="E256" s="2" t="s">
        <v>339</v>
      </c>
      <c r="F256" s="2"/>
      <c r="G256" s="2"/>
      <c r="H256" s="2" t="s">
        <v>340</v>
      </c>
    </row>
    <row r="257" spans="5:8" ht="12.75">
      <c r="E257" s="2" t="s">
        <v>295</v>
      </c>
      <c r="F257" s="2" t="s">
        <v>296</v>
      </c>
      <c r="G257" s="2" t="s">
        <v>296</v>
      </c>
      <c r="H257" s="2" t="s">
        <v>341</v>
      </c>
    </row>
    <row r="258" spans="5:8" ht="12.75">
      <c r="E258" s="2" t="s">
        <v>299</v>
      </c>
      <c r="F258" s="2" t="s">
        <v>300</v>
      </c>
      <c r="G258" s="2" t="s">
        <v>301</v>
      </c>
      <c r="H258" s="2" t="s">
        <v>342</v>
      </c>
    </row>
    <row r="259" spans="4:8" ht="12.75">
      <c r="D259" t="s">
        <v>303</v>
      </c>
      <c r="E259" s="2" t="s">
        <v>304</v>
      </c>
      <c r="F259" s="2" t="s">
        <v>343</v>
      </c>
      <c r="G259" s="2" t="s">
        <v>305</v>
      </c>
      <c r="H259" s="2" t="s">
        <v>326</v>
      </c>
    </row>
    <row r="260" spans="4:8" ht="12.75">
      <c r="D260" t="s">
        <v>307</v>
      </c>
      <c r="E260" s="2">
        <v>1200</v>
      </c>
      <c r="F260" s="2">
        <v>4858</v>
      </c>
      <c r="G260" s="2">
        <v>0</v>
      </c>
      <c r="H260" s="2">
        <v>6058</v>
      </c>
    </row>
    <row r="261" spans="4:8" ht="12.75">
      <c r="D261" t="s">
        <v>308</v>
      </c>
      <c r="E261" s="2">
        <v>17072</v>
      </c>
      <c r="F261" s="2">
        <v>6311</v>
      </c>
      <c r="G261" s="2">
        <v>0</v>
      </c>
      <c r="H261" s="2">
        <v>23383</v>
      </c>
    </row>
    <row r="262" spans="4:8" ht="12.75">
      <c r="D262" t="s">
        <v>309</v>
      </c>
      <c r="E262" s="2">
        <v>26030</v>
      </c>
      <c r="F262" s="2">
        <v>8546</v>
      </c>
      <c r="G262" s="2">
        <v>667</v>
      </c>
      <c r="H262" s="2">
        <v>35243</v>
      </c>
    </row>
    <row r="263" spans="4:8" ht="12.75">
      <c r="D263" t="s">
        <v>310</v>
      </c>
      <c r="E263" s="2">
        <v>16255</v>
      </c>
      <c r="F263" s="2">
        <v>10578</v>
      </c>
      <c r="G263" s="2">
        <v>317</v>
      </c>
      <c r="H263" s="2">
        <v>27150</v>
      </c>
    </row>
    <row r="264" spans="4:8" ht="12.75">
      <c r="D264" t="s">
        <v>311</v>
      </c>
      <c r="E264" s="2">
        <v>10732</v>
      </c>
      <c r="F264" s="2">
        <v>1341</v>
      </c>
      <c r="G264" s="2">
        <v>0</v>
      </c>
      <c r="H264" s="2">
        <v>12073</v>
      </c>
    </row>
    <row r="265" spans="4:8" ht="12.75">
      <c r="D265" t="s">
        <v>312</v>
      </c>
      <c r="E265" s="2">
        <v>71289</v>
      </c>
      <c r="F265" s="2">
        <v>31634</v>
      </c>
      <c r="G265" s="2">
        <v>984</v>
      </c>
      <c r="H265" s="2">
        <v>103907</v>
      </c>
    </row>
    <row r="266" spans="5:8" ht="12.75">
      <c r="E266" s="2"/>
      <c r="F266" s="2"/>
      <c r="G266" s="2"/>
      <c r="H266" s="2"/>
    </row>
    <row r="267" ht="12.75">
      <c r="B267" t="s">
        <v>327</v>
      </c>
    </row>
    <row r="268" ht="12.75">
      <c r="B268" t="s">
        <v>351</v>
      </c>
    </row>
    <row r="269" ht="12.75">
      <c r="B269" t="s">
        <v>352</v>
      </c>
    </row>
    <row r="271" spans="1:3" ht="12.75">
      <c r="A271" s="1"/>
      <c r="C271" t="s">
        <v>353</v>
      </c>
    </row>
    <row r="272" ht="12.75">
      <c r="B272" t="s">
        <v>354</v>
      </c>
    </row>
    <row r="273" ht="12.75">
      <c r="B273" t="s">
        <v>355</v>
      </c>
    </row>
    <row r="274" ht="12.75">
      <c r="B274" t="s">
        <v>356</v>
      </c>
    </row>
    <row r="276" ht="12.75">
      <c r="D276" t="s">
        <v>357</v>
      </c>
    </row>
    <row r="277" ht="12.75">
      <c r="B277" t="s">
        <v>358</v>
      </c>
    </row>
    <row r="278" ht="12.75">
      <c r="B278" t="s">
        <v>359</v>
      </c>
    </row>
    <row r="279" ht="12.75">
      <c r="B279" t="s">
        <v>360</v>
      </c>
    </row>
    <row r="280" ht="12.75">
      <c r="B280" t="s">
        <v>361</v>
      </c>
    </row>
    <row r="281" ht="12.75">
      <c r="B281" t="s">
        <v>362</v>
      </c>
    </row>
    <row r="283" ht="12.75">
      <c r="D283" t="s">
        <v>363</v>
      </c>
    </row>
    <row r="284" ht="12.75">
      <c r="B284" t="s">
        <v>364</v>
      </c>
    </row>
    <row r="285" ht="12.75">
      <c r="B285" t="s">
        <v>365</v>
      </c>
    </row>
    <row r="286" ht="12.75">
      <c r="B286" t="s">
        <v>366</v>
      </c>
    </row>
    <row r="287" ht="12.75">
      <c r="B287" t="s">
        <v>367</v>
      </c>
    </row>
    <row r="290" spans="6:8" ht="12.75">
      <c r="F290" t="s">
        <v>368</v>
      </c>
      <c r="G290" t="s">
        <v>369</v>
      </c>
      <c r="H290" t="s">
        <v>370</v>
      </c>
    </row>
    <row r="291" spans="4:8" ht="12.75">
      <c r="D291" t="s">
        <v>371</v>
      </c>
      <c r="F291" t="s">
        <v>372</v>
      </c>
      <c r="G291" t="s">
        <v>373</v>
      </c>
      <c r="H291" t="s">
        <v>372</v>
      </c>
    </row>
    <row r="292" spans="4:8" ht="12.75">
      <c r="D292" t="s">
        <v>374</v>
      </c>
      <c r="F292" s="2">
        <v>103676971611</v>
      </c>
      <c r="G292" s="2">
        <v>0.1848</v>
      </c>
      <c r="H292" s="2">
        <v>561022573652.5974</v>
      </c>
    </row>
    <row r="293" spans="4:8" ht="12.75">
      <c r="D293" t="s">
        <v>375</v>
      </c>
      <c r="F293" s="2">
        <v>111397956330</v>
      </c>
      <c r="G293" s="2">
        <v>0.1812</v>
      </c>
      <c r="H293" s="2">
        <v>614779008443.7086</v>
      </c>
    </row>
    <row r="294" spans="4:8" ht="12.75">
      <c r="D294" t="s">
        <v>376</v>
      </c>
      <c r="F294" s="2">
        <v>116477764261</v>
      </c>
      <c r="G294" s="2">
        <v>0.1603</v>
      </c>
      <c r="H294" s="2">
        <v>726623607367.436</v>
      </c>
    </row>
    <row r="295" spans="4:8" ht="12.75">
      <c r="D295" t="s">
        <v>377</v>
      </c>
      <c r="F295" s="2">
        <v>125777268853</v>
      </c>
      <c r="G295" s="2">
        <v>0.164</v>
      </c>
      <c r="H295" s="2">
        <v>766934566176.8292</v>
      </c>
    </row>
    <row r="296" spans="4:8" ht="12.75">
      <c r="D296" t="s">
        <v>378</v>
      </c>
      <c r="F296" s="2">
        <v>134294731881</v>
      </c>
      <c r="G296" s="2">
        <v>0.1577</v>
      </c>
      <c r="H296" s="2">
        <v>851583588338.6176</v>
      </c>
    </row>
    <row r="297" spans="6:8" ht="12.75">
      <c r="F297" s="2"/>
      <c r="G297" s="2" t="s">
        <v>379</v>
      </c>
      <c r="H297" s="2">
        <v>704188668795.8378</v>
      </c>
    </row>
    <row r="298" spans="4:8" ht="12.75">
      <c r="D298" t="s">
        <v>380</v>
      </c>
      <c r="F298" s="2"/>
      <c r="G298" s="2"/>
      <c r="H298" s="2"/>
    </row>
    <row r="299" spans="3:8" ht="12.75">
      <c r="C299" s="1"/>
      <c r="F299" s="2"/>
      <c r="G299" s="2"/>
      <c r="H299" s="2"/>
    </row>
    <row r="300" spans="4:8" ht="12.75">
      <c r="D300" t="s">
        <v>381</v>
      </c>
      <c r="F300" s="2"/>
      <c r="G300" s="2"/>
      <c r="H300" s="2">
        <v>17604716719.895947</v>
      </c>
    </row>
    <row r="301" spans="6:8" ht="12.75">
      <c r="F301" s="2"/>
      <c r="G301" s="2"/>
      <c r="H301" s="2"/>
    </row>
    <row r="302" spans="4:8" ht="12.75">
      <c r="D302" t="s">
        <v>382</v>
      </c>
      <c r="F302" s="2"/>
      <c r="G302" s="2"/>
      <c r="H302" s="2"/>
    </row>
    <row r="303" spans="4:8" ht="12.75">
      <c r="D303" t="s">
        <v>383</v>
      </c>
      <c r="F303" s="2"/>
      <c r="G303" s="2"/>
      <c r="H303" s="2"/>
    </row>
    <row r="304" spans="4:8" ht="12.75">
      <c r="D304" t="s">
        <v>384</v>
      </c>
      <c r="F304" s="2"/>
      <c r="G304" s="2"/>
      <c r="H304" s="2">
        <v>0</v>
      </c>
    </row>
    <row r="305" spans="6:8" ht="12.75">
      <c r="F305" s="2"/>
      <c r="G305" s="2"/>
      <c r="H305" s="2"/>
    </row>
    <row r="306" spans="4:8" ht="12.75">
      <c r="D306" t="s">
        <v>385</v>
      </c>
      <c r="F306" s="2"/>
      <c r="G306" s="2"/>
      <c r="H306" s="2"/>
    </row>
    <row r="307" spans="4:8" ht="12.75">
      <c r="D307" t="s">
        <v>386</v>
      </c>
      <c r="F307" s="2"/>
      <c r="G307" s="2"/>
      <c r="H307" s="2">
        <v>-78989485</v>
      </c>
    </row>
    <row r="308" spans="6:8" ht="12.75">
      <c r="F308" s="2"/>
      <c r="G308" s="2"/>
      <c r="H308" s="2"/>
    </row>
    <row r="309" spans="4:8" ht="12.75">
      <c r="D309" t="s">
        <v>387</v>
      </c>
      <c r="F309" s="2"/>
      <c r="G309" s="2"/>
      <c r="H309" s="2"/>
    </row>
    <row r="310" spans="4:8" ht="12.75">
      <c r="D310" t="s">
        <v>388</v>
      </c>
      <c r="F310" s="2"/>
      <c r="G310" s="2"/>
      <c r="H310" s="2"/>
    </row>
    <row r="311" spans="6:8" ht="12.75">
      <c r="F311" s="2"/>
      <c r="G311" s="2"/>
      <c r="H311" s="2"/>
    </row>
    <row r="312" spans="4:8" ht="12.75">
      <c r="D312" t="s">
        <v>389</v>
      </c>
      <c r="F312" s="2"/>
      <c r="G312" s="2"/>
      <c r="H312" s="2">
        <v>17525727234.895947</v>
      </c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22" ht="12.75">
      <c r="B322" t="s">
        <v>390</v>
      </c>
    </row>
    <row r="323" ht="12.75">
      <c r="B323" t="s">
        <v>391</v>
      </c>
    </row>
    <row r="325" spans="1:3" ht="12.75">
      <c r="A325" s="1"/>
      <c r="C325" t="s">
        <v>392</v>
      </c>
    </row>
    <row r="326" ht="12.75">
      <c r="B326" t="s">
        <v>393</v>
      </c>
    </row>
    <row r="327" ht="12.75">
      <c r="B327" t="s">
        <v>394</v>
      </c>
    </row>
    <row r="329" ht="12.75">
      <c r="D329" t="s">
        <v>395</v>
      </c>
    </row>
    <row r="330" spans="4:7" ht="12.75">
      <c r="D330" t="s">
        <v>396</v>
      </c>
      <c r="G330">
        <v>14.95574</v>
      </c>
    </row>
    <row r="332" spans="4:7" ht="12.75">
      <c r="D332" t="s">
        <v>397</v>
      </c>
      <c r="G332">
        <v>37.21429</v>
      </c>
    </row>
    <row r="334" spans="4:7" ht="12.75">
      <c r="D334" t="s">
        <v>398</v>
      </c>
      <c r="G334">
        <v>7.31855</v>
      </c>
    </row>
    <row r="336" spans="4:7" ht="12.75">
      <c r="D336" t="s">
        <v>399</v>
      </c>
      <c r="G336">
        <v>40.51141</v>
      </c>
    </row>
    <row r="338" spans="6:7" ht="12.75">
      <c r="F338" t="s">
        <v>400</v>
      </c>
      <c r="G338">
        <v>99.99999</v>
      </c>
    </row>
    <row r="340" ht="12.75">
      <c r="B340" t="s">
        <v>327</v>
      </c>
    </row>
    <row r="342" ht="12.75">
      <c r="C342" t="s">
        <v>401</v>
      </c>
    </row>
    <row r="344" spans="1:4" ht="12.75">
      <c r="A344" s="1"/>
      <c r="D344" t="s">
        <v>402</v>
      </c>
    </row>
    <row r="345" ht="12.75">
      <c r="B345" t="s">
        <v>403</v>
      </c>
    </row>
    <row r="346" ht="12.75">
      <c r="B346" t="s">
        <v>404</v>
      </c>
    </row>
    <row r="349" ht="12.75">
      <c r="E349" t="s">
        <v>339</v>
      </c>
    </row>
    <row r="350" spans="5:6" ht="12.75">
      <c r="E350" t="s">
        <v>295</v>
      </c>
      <c r="F350" t="s">
        <v>296</v>
      </c>
    </row>
    <row r="351" spans="5:8" ht="12.75">
      <c r="E351" t="s">
        <v>299</v>
      </c>
      <c r="F351" t="s">
        <v>299</v>
      </c>
      <c r="G351" t="s">
        <v>297</v>
      </c>
      <c r="H351" t="s">
        <v>296</v>
      </c>
    </row>
    <row r="352" spans="5:8" ht="12.75">
      <c r="E352" t="s">
        <v>301</v>
      </c>
      <c r="F352" t="s">
        <v>301</v>
      </c>
      <c r="G352" t="s">
        <v>301</v>
      </c>
      <c r="H352" t="s">
        <v>301</v>
      </c>
    </row>
    <row r="353" spans="5:8" ht="12.75">
      <c r="E353" t="s">
        <v>405</v>
      </c>
      <c r="F353" t="s">
        <v>305</v>
      </c>
      <c r="G353" t="s">
        <v>305</v>
      </c>
      <c r="H353" t="s">
        <v>305</v>
      </c>
    </row>
    <row r="355" ht="12.75">
      <c r="B355" t="s">
        <v>406</v>
      </c>
    </row>
    <row r="356" ht="12.75">
      <c r="B356" t="s">
        <v>407</v>
      </c>
    </row>
    <row r="357" ht="12.75">
      <c r="B357" t="s">
        <v>408</v>
      </c>
    </row>
    <row r="358" ht="12.75">
      <c r="B358" t="s">
        <v>409</v>
      </c>
    </row>
    <row r="359" spans="2:8" ht="12.75">
      <c r="B359" t="s">
        <v>410</v>
      </c>
      <c r="E359" s="3">
        <v>0.14409</v>
      </c>
      <c r="F359" s="3">
        <v>0.11212</v>
      </c>
      <c r="G359" s="3">
        <v>0.10806</v>
      </c>
      <c r="H359" s="3">
        <v>0.09117</v>
      </c>
    </row>
    <row r="360" spans="5:8" ht="12.75">
      <c r="E360" s="3"/>
      <c r="F360" s="3"/>
      <c r="G360" s="3"/>
      <c r="H360" s="3"/>
    </row>
    <row r="361" spans="2:8" ht="12.75">
      <c r="B361" t="s">
        <v>411</v>
      </c>
      <c r="E361" s="3"/>
      <c r="F361" s="3"/>
      <c r="G361" s="3"/>
      <c r="H361" s="3"/>
    </row>
    <row r="362" spans="2:8" ht="12.75">
      <c r="B362" t="s">
        <v>412</v>
      </c>
      <c r="E362" s="3"/>
      <c r="F362" s="3"/>
      <c r="G362" s="3"/>
      <c r="H362" s="3"/>
    </row>
    <row r="363" spans="2:8" ht="12.75">
      <c r="B363" t="s">
        <v>413</v>
      </c>
      <c r="E363" s="3"/>
      <c r="F363" s="3"/>
      <c r="G363" s="3"/>
      <c r="H363" s="3"/>
    </row>
    <row r="364" spans="2:8" ht="12.75">
      <c r="B364" t="s">
        <v>414</v>
      </c>
      <c r="E364" s="3"/>
      <c r="F364" s="3"/>
      <c r="G364" s="3"/>
      <c r="H364" s="3"/>
    </row>
    <row r="365" spans="2:8" ht="12.75">
      <c r="B365" t="s">
        <v>415</v>
      </c>
      <c r="E365" s="3">
        <v>0.01196</v>
      </c>
      <c r="F365" s="3">
        <v>0.00927</v>
      </c>
      <c r="G365" s="3">
        <v>0.00892</v>
      </c>
      <c r="H365" s="3">
        <v>0.00753</v>
      </c>
    </row>
    <row r="366" spans="5:8" ht="12.75">
      <c r="E366" s="3"/>
      <c r="F366" s="3"/>
      <c r="G366" s="3"/>
      <c r="H366" s="3"/>
    </row>
    <row r="367" spans="2:8" ht="12.75">
      <c r="B367" t="s">
        <v>416</v>
      </c>
      <c r="E367" s="3"/>
      <c r="F367" s="3"/>
      <c r="G367" s="3"/>
      <c r="H367" s="3"/>
    </row>
    <row r="368" spans="2:8" ht="12.75">
      <c r="B368" t="s">
        <v>417</v>
      </c>
      <c r="E368" s="3">
        <v>0.15605</v>
      </c>
      <c r="F368" s="3">
        <v>0.12139</v>
      </c>
      <c r="G368" s="3">
        <v>0.11698</v>
      </c>
      <c r="H368" s="3">
        <v>0.0987</v>
      </c>
    </row>
    <row r="369" spans="5:8" ht="12.75">
      <c r="E369" s="3"/>
      <c r="F369" s="3"/>
      <c r="G369" s="3"/>
      <c r="H369" s="3"/>
    </row>
    <row r="370" spans="2:8" ht="12.75">
      <c r="B370" t="s">
        <v>327</v>
      </c>
      <c r="E370" s="3"/>
      <c r="F370" s="3"/>
      <c r="G370" s="3"/>
      <c r="H370" s="3"/>
    </row>
    <row r="371" spans="5:8" ht="12.75">
      <c r="E371" s="3"/>
      <c r="F371" s="3"/>
      <c r="G371" s="3"/>
      <c r="H371" s="3"/>
    </row>
    <row r="372" spans="2:8" ht="12.75">
      <c r="B372" t="s">
        <v>418</v>
      </c>
      <c r="E372" s="3"/>
      <c r="F372" s="3"/>
      <c r="G372" s="3"/>
      <c r="H372" s="3"/>
    </row>
    <row r="373" spans="2:8" ht="12.75">
      <c r="B373" t="s">
        <v>419</v>
      </c>
      <c r="E373" s="3"/>
      <c r="F373" s="3"/>
      <c r="G373" s="3"/>
      <c r="H373" s="3"/>
    </row>
    <row r="374" spans="2:8" ht="12.75">
      <c r="B374" t="s">
        <v>420</v>
      </c>
      <c r="E374" s="3"/>
      <c r="F374" s="3"/>
      <c r="G374" s="3"/>
      <c r="H374" s="3"/>
    </row>
    <row r="375" spans="5:8" ht="12.75">
      <c r="E375" s="3"/>
      <c r="F375" s="3"/>
      <c r="G375" s="3"/>
      <c r="H375" s="3"/>
    </row>
    <row r="376" spans="5:8" ht="12.75">
      <c r="E376" s="3" t="s">
        <v>339</v>
      </c>
      <c r="F376" s="3"/>
      <c r="G376" s="3"/>
      <c r="H376" s="3"/>
    </row>
    <row r="377" spans="5:8" ht="12.75">
      <c r="E377" s="3" t="s">
        <v>295</v>
      </c>
      <c r="F377" s="3" t="s">
        <v>296</v>
      </c>
      <c r="G377" s="3"/>
      <c r="H377" s="3"/>
    </row>
    <row r="378" spans="5:8" ht="12.75">
      <c r="E378" s="3" t="s">
        <v>299</v>
      </c>
      <c r="F378" s="3" t="s">
        <v>299</v>
      </c>
      <c r="G378" s="3" t="s">
        <v>297</v>
      </c>
      <c r="H378" s="3" t="s">
        <v>296</v>
      </c>
    </row>
    <row r="379" spans="5:8" ht="12.75">
      <c r="E379" s="3" t="s">
        <v>301</v>
      </c>
      <c r="F379" s="3" t="s">
        <v>301</v>
      </c>
      <c r="G379" s="3" t="s">
        <v>301</v>
      </c>
      <c r="H379" s="3" t="s">
        <v>301</v>
      </c>
    </row>
    <row r="380" spans="5:8" ht="12.75">
      <c r="E380" s="3" t="s">
        <v>405</v>
      </c>
      <c r="F380" s="3" t="s">
        <v>305</v>
      </c>
      <c r="G380" s="3" t="s">
        <v>305</v>
      </c>
      <c r="H380" s="3" t="s">
        <v>305</v>
      </c>
    </row>
    <row r="381" spans="5:8" ht="12.75">
      <c r="E381" s="3"/>
      <c r="F381" s="3"/>
      <c r="G381" s="3"/>
      <c r="H381" s="3"/>
    </row>
    <row r="382" spans="2:8" ht="12.75">
      <c r="B382" t="s">
        <v>421</v>
      </c>
      <c r="E382" s="3"/>
      <c r="F382" s="3"/>
      <c r="G382" s="3"/>
      <c r="H382" s="3"/>
    </row>
    <row r="383" spans="2:8" ht="12.75">
      <c r="B383" t="s">
        <v>407</v>
      </c>
      <c r="E383" s="3"/>
      <c r="F383" s="3"/>
      <c r="G383" s="3"/>
      <c r="H383" s="3"/>
    </row>
    <row r="384" spans="2:8" ht="12.75">
      <c r="B384" t="s">
        <v>422</v>
      </c>
      <c r="E384" s="3"/>
      <c r="F384" s="3"/>
      <c r="G384" s="3"/>
      <c r="H384" s="3"/>
    </row>
    <row r="385" spans="2:8" ht="12.75">
      <c r="B385" t="s">
        <v>423</v>
      </c>
      <c r="E385" s="3"/>
      <c r="F385" s="3"/>
      <c r="G385" s="3"/>
      <c r="H385" s="3"/>
    </row>
    <row r="386" spans="2:8" ht="12.75">
      <c r="B386" t="s">
        <v>410</v>
      </c>
      <c r="E386" s="3">
        <v>0.09586</v>
      </c>
      <c r="F386" s="3">
        <v>0.07483</v>
      </c>
      <c r="G386" s="3">
        <v>0</v>
      </c>
      <c r="H386" s="3">
        <v>0.06091</v>
      </c>
    </row>
    <row r="387" spans="5:8" ht="12.75">
      <c r="E387" s="3"/>
      <c r="F387" s="3"/>
      <c r="G387" s="3"/>
      <c r="H387" s="3"/>
    </row>
    <row r="388" spans="2:8" ht="12.75">
      <c r="B388" t="s">
        <v>424</v>
      </c>
      <c r="E388" s="3"/>
      <c r="F388" s="3"/>
      <c r="G388" s="3"/>
      <c r="H388" s="3"/>
    </row>
    <row r="389" spans="2:8" ht="12.75">
      <c r="B389" t="s">
        <v>412</v>
      </c>
      <c r="E389" s="3"/>
      <c r="F389" s="3"/>
      <c r="G389" s="3"/>
      <c r="H389" s="3"/>
    </row>
    <row r="390" spans="2:8" ht="12.75">
      <c r="B390" t="s">
        <v>425</v>
      </c>
      <c r="E390" s="3"/>
      <c r="F390" s="3"/>
      <c r="G390" s="3"/>
      <c r="H390" s="3"/>
    </row>
    <row r="391" spans="2:8" ht="12.75">
      <c r="B391" t="s">
        <v>414</v>
      </c>
      <c r="E391" s="3"/>
      <c r="F391" s="3"/>
      <c r="G391" s="3"/>
      <c r="H391" s="3"/>
    </row>
    <row r="392" spans="2:8" ht="12.75">
      <c r="B392" t="s">
        <v>415</v>
      </c>
      <c r="E392" s="3">
        <v>0.00284</v>
      </c>
      <c r="F392" s="3">
        <v>0.00222</v>
      </c>
      <c r="G392" s="3">
        <v>0</v>
      </c>
      <c r="H392" s="3">
        <v>0.0018</v>
      </c>
    </row>
    <row r="393" spans="5:8" ht="12.75">
      <c r="E393" s="3"/>
      <c r="F393" s="3"/>
      <c r="G393" s="3"/>
      <c r="H393" s="3"/>
    </row>
    <row r="394" spans="2:8" ht="12.75">
      <c r="B394" t="s">
        <v>426</v>
      </c>
      <c r="E394" s="3"/>
      <c r="F394" s="3"/>
      <c r="G394" s="3"/>
      <c r="H394" s="3"/>
    </row>
    <row r="395" spans="2:8" ht="12.75">
      <c r="B395" t="s">
        <v>427</v>
      </c>
      <c r="E395" s="3"/>
      <c r="F395" s="3"/>
      <c r="G395" s="3"/>
      <c r="H395" s="3"/>
    </row>
    <row r="396" spans="2:8" ht="12.75">
      <c r="B396" t="s">
        <v>428</v>
      </c>
      <c r="E396" s="3"/>
      <c r="F396" s="3"/>
      <c r="G396" s="3"/>
      <c r="H396" s="3"/>
    </row>
    <row r="397" spans="2:8" ht="12.75">
      <c r="B397" t="s">
        <v>429</v>
      </c>
      <c r="E397" s="3"/>
      <c r="F397" s="3"/>
      <c r="G397" s="3"/>
      <c r="H397" s="3"/>
    </row>
    <row r="398" spans="2:8" ht="12.75">
      <c r="B398" t="s">
        <v>430</v>
      </c>
      <c r="E398" s="3">
        <v>0.0987</v>
      </c>
      <c r="F398" s="3">
        <v>0.07704507158478406</v>
      </c>
      <c r="G398" s="3">
        <v>0</v>
      </c>
      <c r="H398" s="3">
        <v>0.06271</v>
      </c>
    </row>
    <row r="400" ht="12.75">
      <c r="B400" t="s">
        <v>327</v>
      </c>
    </row>
    <row r="401" ht="12.75">
      <c r="A401" s="1"/>
    </row>
    <row r="402" ht="12.75">
      <c r="B402" t="s">
        <v>431</v>
      </c>
    </row>
    <row r="405" spans="1:2" ht="12.75">
      <c r="A405" s="1"/>
      <c r="B405" t="s">
        <v>432</v>
      </c>
    </row>
    <row r="406" ht="12.75">
      <c r="B406" t="s">
        <v>433</v>
      </c>
    </row>
    <row r="407" ht="12.75">
      <c r="B407" t="s">
        <v>434</v>
      </c>
    </row>
    <row r="408" ht="12.75">
      <c r="B408" t="s">
        <v>435</v>
      </c>
    </row>
    <row r="409" ht="12.75">
      <c r="B409" t="s">
        <v>436</v>
      </c>
    </row>
    <row r="410" ht="12.75">
      <c r="A410" s="1"/>
    </row>
    <row r="411" ht="12.75">
      <c r="B411" t="s">
        <v>437</v>
      </c>
    </row>
    <row r="412" ht="12.75">
      <c r="B412" t="s">
        <v>438</v>
      </c>
    </row>
    <row r="413" ht="12.75">
      <c r="B413" t="s">
        <v>439</v>
      </c>
    </row>
    <row r="414" spans="1:2" ht="12.75">
      <c r="A414" s="1"/>
      <c r="B414" t="s">
        <v>440</v>
      </c>
    </row>
    <row r="415" ht="12.75">
      <c r="B415" t="s">
        <v>441</v>
      </c>
    </row>
    <row r="416" ht="12.75">
      <c r="B416" t="s">
        <v>442</v>
      </c>
    </row>
    <row r="418" spans="2:5" ht="12.75">
      <c r="B418" t="s">
        <v>443</v>
      </c>
      <c r="E418" t="s">
        <v>444</v>
      </c>
    </row>
    <row r="422" ht="12.75">
      <c r="B422" t="s">
        <v>445</v>
      </c>
    </row>
    <row r="423" ht="12.75">
      <c r="A423" s="1"/>
    </row>
    <row r="424" spans="1:2" ht="12.75">
      <c r="A424" s="1"/>
      <c r="B424" t="s">
        <v>446</v>
      </c>
    </row>
    <row r="425" ht="12.75">
      <c r="B425" t="s">
        <v>447</v>
      </c>
    </row>
    <row r="427" ht="12.75">
      <c r="B427" t="s">
        <v>448</v>
      </c>
    </row>
    <row r="429" ht="12.75">
      <c r="B429" t="s">
        <v>449</v>
      </c>
    </row>
    <row r="435" ht="12.75">
      <c r="B435" t="s">
        <v>450</v>
      </c>
    </row>
    <row r="438" ht="12.75">
      <c r="B438" t="s">
        <v>451</v>
      </c>
    </row>
    <row r="440" ht="12.75">
      <c r="B440" t="s">
        <v>452</v>
      </c>
    </row>
    <row r="441" ht="12.75">
      <c r="B441" t="s">
        <v>453</v>
      </c>
    </row>
    <row r="442" spans="1:2" ht="12.75">
      <c r="A442" s="1"/>
      <c r="B442" t="s">
        <v>454</v>
      </c>
    </row>
    <row r="443" ht="12.75">
      <c r="B443" t="s">
        <v>455</v>
      </c>
    </row>
    <row r="448" ht="12.75">
      <c r="B448" t="s">
        <v>456</v>
      </c>
    </row>
    <row r="449" ht="12.75">
      <c r="G449" t="s">
        <v>457</v>
      </c>
    </row>
    <row r="450" ht="12.75">
      <c r="G450" t="s">
        <v>458</v>
      </c>
    </row>
    <row r="453" ht="12.75">
      <c r="B453" t="s">
        <v>459</v>
      </c>
    </row>
    <row r="454" ht="12.75">
      <c r="B454" t="s">
        <v>460</v>
      </c>
    </row>
    <row r="455" ht="12.75">
      <c r="B455" t="s">
        <v>461</v>
      </c>
    </row>
    <row r="457" ht="12.75">
      <c r="B457" t="s">
        <v>203</v>
      </c>
    </row>
    <row r="460" ht="12.75">
      <c r="B460" t="s">
        <v>462</v>
      </c>
    </row>
  </sheetData>
  <printOptions/>
  <pageMargins left="0.75" right="0.75" top="1" bottom="1" header="0.5" footer="0.5"/>
  <pageSetup orientation="portrait" paperSize="9"/>
  <rowBreaks count="3" manualBreakCount="3">
    <brk id="56" max="255" man="1"/>
    <brk id="168" max="255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5:H106"/>
  <sheetViews>
    <sheetView workbookViewId="0" topLeftCell="A1">
      <selection activeCell="E66" sqref="E66"/>
    </sheetView>
  </sheetViews>
  <sheetFormatPr defaultColWidth="9.140625" defaultRowHeight="12.75"/>
  <cols>
    <col min="8" max="8" width="15.421875" style="0" bestFit="1" customWidth="1"/>
  </cols>
  <sheetData>
    <row r="5" ht="12.75">
      <c r="E5" t="s">
        <v>445</v>
      </c>
    </row>
    <row r="7" ht="12.75">
      <c r="D7" t="s">
        <v>463</v>
      </c>
    </row>
    <row r="8" ht="12.75">
      <c r="D8" t="s">
        <v>464</v>
      </c>
    </row>
    <row r="9" ht="12.75">
      <c r="D9" t="s">
        <v>465</v>
      </c>
    </row>
    <row r="13" ht="12.75">
      <c r="H13" t="s">
        <v>466</v>
      </c>
    </row>
    <row r="14" spans="2:8" ht="12.75">
      <c r="B14" t="s">
        <v>467</v>
      </c>
      <c r="H14" t="s">
        <v>468</v>
      </c>
    </row>
    <row r="16" ht="12.75">
      <c r="B16" t="s">
        <v>469</v>
      </c>
    </row>
    <row r="17" spans="2:8" ht="12.75">
      <c r="B17" t="s">
        <v>470</v>
      </c>
      <c r="H17" s="2">
        <v>4666000000</v>
      </c>
    </row>
    <row r="18" spans="2:8" ht="12.75">
      <c r="B18" t="s">
        <v>471</v>
      </c>
      <c r="H18" s="2">
        <v>7351206000</v>
      </c>
    </row>
    <row r="19" spans="2:8" ht="12.75">
      <c r="B19" t="s">
        <v>472</v>
      </c>
      <c r="H19" s="2">
        <v>2623000000</v>
      </c>
    </row>
    <row r="20" spans="2:8" ht="12.75">
      <c r="B20" t="s">
        <v>473</v>
      </c>
      <c r="H20" s="2">
        <v>566000000</v>
      </c>
    </row>
    <row r="21" spans="2:8" ht="12.75">
      <c r="B21" t="s">
        <v>474</v>
      </c>
      <c r="H21" s="2">
        <v>377000000</v>
      </c>
    </row>
    <row r="22" spans="2:8" ht="12.75">
      <c r="B22" t="s">
        <v>475</v>
      </c>
      <c r="H22" s="2">
        <v>647000000</v>
      </c>
    </row>
    <row r="23" spans="2:8" ht="12.75">
      <c r="B23" t="s">
        <v>476</v>
      </c>
      <c r="H23" s="2">
        <v>871000000</v>
      </c>
    </row>
    <row r="24" spans="2:8" ht="12.75">
      <c r="B24" t="s">
        <v>477</v>
      </c>
      <c r="H24" s="2">
        <v>1668000000</v>
      </c>
    </row>
    <row r="25" spans="2:8" ht="12.75">
      <c r="B25" t="s">
        <v>478</v>
      </c>
      <c r="H25" s="2">
        <v>1063000000</v>
      </c>
    </row>
    <row r="26" spans="2:8" ht="12.75">
      <c r="B26" t="s">
        <v>479</v>
      </c>
      <c r="H26" s="2">
        <v>102000000</v>
      </c>
    </row>
    <row r="27" spans="2:8" ht="12.75">
      <c r="B27" t="s">
        <v>480</v>
      </c>
      <c r="H27" s="2">
        <v>394000000</v>
      </c>
    </row>
    <row r="28" ht="12.75">
      <c r="H28" s="2"/>
    </row>
    <row r="29" spans="2:8" ht="12.75">
      <c r="B29" t="s">
        <v>481</v>
      </c>
      <c r="H29" s="2"/>
    </row>
    <row r="30" spans="2:8" ht="12.75">
      <c r="B30" t="s">
        <v>482</v>
      </c>
      <c r="H30" s="2">
        <v>38000000</v>
      </c>
    </row>
    <row r="31" spans="2:8" ht="12.75">
      <c r="B31" t="s">
        <v>483</v>
      </c>
      <c r="H31" s="2">
        <v>0</v>
      </c>
    </row>
    <row r="32" spans="2:8" ht="12.75">
      <c r="B32" t="s">
        <v>484</v>
      </c>
      <c r="H32" s="2">
        <v>4250000</v>
      </c>
    </row>
    <row r="33" spans="2:8" ht="12.75">
      <c r="B33" t="s">
        <v>485</v>
      </c>
      <c r="H33" s="2">
        <v>170300000</v>
      </c>
    </row>
    <row r="34" spans="2:8" ht="12.75">
      <c r="B34" t="s">
        <v>486</v>
      </c>
      <c r="H34" s="2">
        <v>92000000</v>
      </c>
    </row>
    <row r="35" spans="2:8" ht="12.75">
      <c r="B35" t="s">
        <v>487</v>
      </c>
      <c r="H35" s="2">
        <v>23000000</v>
      </c>
    </row>
    <row r="36" spans="2:8" ht="12.75">
      <c r="B36" t="s">
        <v>488</v>
      </c>
      <c r="H36" s="2">
        <v>28000000</v>
      </c>
    </row>
    <row r="37" spans="2:8" ht="12.75">
      <c r="B37" t="s">
        <v>489</v>
      </c>
      <c r="H37" s="2">
        <v>46000000</v>
      </c>
    </row>
    <row r="38" spans="2:8" ht="12.75">
      <c r="B38" t="s">
        <v>490</v>
      </c>
      <c r="H38" s="2">
        <v>7000000</v>
      </c>
    </row>
    <row r="39" spans="2:8" ht="12.75">
      <c r="B39" t="s">
        <v>491</v>
      </c>
      <c r="H39" s="2">
        <v>4000000</v>
      </c>
    </row>
    <row r="40" spans="2:8" ht="12.75">
      <c r="B40" t="s">
        <v>492</v>
      </c>
      <c r="H40" s="2">
        <v>35000</v>
      </c>
    </row>
    <row r="41" spans="2:8" ht="12.75">
      <c r="B41" t="s">
        <v>493</v>
      </c>
      <c r="H41" s="2">
        <v>-24000000</v>
      </c>
    </row>
    <row r="42" ht="12.75">
      <c r="H42" s="2"/>
    </row>
    <row r="43" spans="2:8" ht="12.75">
      <c r="B43" t="s">
        <v>0</v>
      </c>
      <c r="H43" s="2">
        <v>1254000000</v>
      </c>
    </row>
    <row r="44" ht="12.75">
      <c r="H44" s="2">
        <v>21970791000</v>
      </c>
    </row>
    <row r="45" spans="2:8" ht="12.75">
      <c r="B45" t="s">
        <v>1</v>
      </c>
      <c r="H45" s="2"/>
    </row>
    <row r="46" spans="2:8" ht="12.75">
      <c r="B46" t="s">
        <v>2</v>
      </c>
      <c r="H46" s="2">
        <v>459582676</v>
      </c>
    </row>
    <row r="47" spans="2:8" ht="12.75">
      <c r="B47" t="s">
        <v>3</v>
      </c>
      <c r="H47" s="2">
        <v>85400000</v>
      </c>
    </row>
    <row r="48" spans="2:8" ht="12.75">
      <c r="B48" t="s">
        <v>4</v>
      </c>
      <c r="H48" s="2">
        <v>590808633</v>
      </c>
    </row>
    <row r="49" spans="2:8" ht="12.75">
      <c r="B49" t="s">
        <v>5</v>
      </c>
      <c r="H49" s="2">
        <v>1318567488</v>
      </c>
    </row>
    <row r="50" spans="2:8" ht="12.75">
      <c r="B50" t="s">
        <v>6</v>
      </c>
      <c r="H50" s="2">
        <v>217711000</v>
      </c>
    </row>
    <row r="51" spans="2:8" ht="12.75">
      <c r="B51" t="s">
        <v>7</v>
      </c>
      <c r="H51" s="2">
        <v>748191943</v>
      </c>
    </row>
    <row r="52" spans="2:8" ht="12.75">
      <c r="B52" t="s">
        <v>8</v>
      </c>
      <c r="H52" s="2">
        <v>712534976</v>
      </c>
    </row>
    <row r="53" ht="12.75">
      <c r="H53" s="2">
        <v>4132796716</v>
      </c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spans="5:8" ht="12.75">
      <c r="E58" t="s">
        <v>445</v>
      </c>
      <c r="H58" s="2"/>
    </row>
    <row r="59" ht="12.75">
      <c r="H59" s="2"/>
    </row>
    <row r="60" spans="4:8" ht="12.75">
      <c r="D60" t="s">
        <v>463</v>
      </c>
      <c r="H60" s="2"/>
    </row>
    <row r="61" spans="4:8" ht="12.75">
      <c r="D61" t="s">
        <v>464</v>
      </c>
      <c r="H61" s="2"/>
    </row>
    <row r="62" spans="4:8" ht="12.75">
      <c r="D62" t="s">
        <v>465</v>
      </c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 t="s">
        <v>466</v>
      </c>
    </row>
    <row r="67" spans="2:8" ht="12.75">
      <c r="B67" t="s">
        <v>467</v>
      </c>
      <c r="H67" s="2" t="s">
        <v>468</v>
      </c>
    </row>
    <row r="68" ht="12.75">
      <c r="H68" s="2"/>
    </row>
    <row r="69" spans="2:8" ht="12.75">
      <c r="B69" t="s">
        <v>9</v>
      </c>
      <c r="H69" s="2"/>
    </row>
    <row r="70" spans="2:8" ht="12.75">
      <c r="B70" t="s">
        <v>10</v>
      </c>
      <c r="H70" s="2">
        <v>5365794197</v>
      </c>
    </row>
    <row r="71" spans="2:8" ht="12.75">
      <c r="B71" t="s">
        <v>11</v>
      </c>
      <c r="H71" s="2">
        <v>11526523060</v>
      </c>
    </row>
    <row r="72" spans="2:8" ht="12.75">
      <c r="B72" t="s">
        <v>12</v>
      </c>
      <c r="H72" s="2">
        <v>-15000000</v>
      </c>
    </row>
    <row r="73" ht="12.75">
      <c r="H73" s="2">
        <v>16877317257</v>
      </c>
    </row>
    <row r="74" ht="12.75">
      <c r="H74" s="2"/>
    </row>
    <row r="75" spans="2:8" ht="12.75">
      <c r="B75" t="s">
        <v>13</v>
      </c>
      <c r="H75" s="2"/>
    </row>
    <row r="76" spans="2:8" ht="12.75">
      <c r="B76" t="s">
        <v>14</v>
      </c>
      <c r="H76" s="2">
        <v>327389668</v>
      </c>
    </row>
    <row r="77" spans="2:8" ht="12.75">
      <c r="B77" t="s">
        <v>15</v>
      </c>
      <c r="H77" s="2">
        <v>12407069</v>
      </c>
    </row>
    <row r="78" ht="12.75">
      <c r="H78" s="2">
        <v>339796737</v>
      </c>
    </row>
    <row r="79" ht="12.75">
      <c r="H79" s="2"/>
    </row>
    <row r="80" spans="2:8" ht="12.75">
      <c r="B80" t="s">
        <v>16</v>
      </c>
      <c r="H80" s="2">
        <v>463343797</v>
      </c>
    </row>
    <row r="81" ht="12.75">
      <c r="H81" s="2"/>
    </row>
    <row r="82" spans="2:8" ht="12.75">
      <c r="B82" t="s">
        <v>18</v>
      </c>
      <c r="H82" s="2">
        <v>577135000</v>
      </c>
    </row>
    <row r="83" ht="12.75">
      <c r="H83" s="2"/>
    </row>
    <row r="84" spans="2:8" ht="12.75">
      <c r="B84" t="s">
        <v>19</v>
      </c>
      <c r="H84" s="2">
        <v>-3046000</v>
      </c>
    </row>
    <row r="85" ht="12.75">
      <c r="H85" s="2"/>
    </row>
    <row r="86" spans="2:8" ht="12.75">
      <c r="B86" t="s">
        <v>20</v>
      </c>
      <c r="H86" s="2">
        <v>1028798158</v>
      </c>
    </row>
    <row r="87" ht="12.75">
      <c r="H87" s="2"/>
    </row>
    <row r="88" spans="2:8" ht="12.75">
      <c r="B88" t="s">
        <v>21</v>
      </c>
      <c r="H88" s="2"/>
    </row>
    <row r="89" spans="2:8" ht="12.75">
      <c r="B89" t="s">
        <v>22</v>
      </c>
      <c r="H89" s="2">
        <v>45386932665</v>
      </c>
    </row>
    <row r="90" ht="12.75">
      <c r="H90" s="2"/>
    </row>
    <row r="94" ht="12.75">
      <c r="B94" t="s">
        <v>23</v>
      </c>
    </row>
    <row r="98" ht="12.75">
      <c r="B98" t="s">
        <v>24</v>
      </c>
    </row>
    <row r="99" ht="12.75">
      <c r="B99" t="s">
        <v>25</v>
      </c>
    </row>
    <row r="100" ht="12.75">
      <c r="B100" t="s">
        <v>26</v>
      </c>
    </row>
    <row r="101" ht="12.75">
      <c r="B101" t="s">
        <v>27</v>
      </c>
    </row>
    <row r="102" ht="12.75">
      <c r="B102" t="s">
        <v>28</v>
      </c>
    </row>
    <row r="103" ht="12.75">
      <c r="B103" t="s">
        <v>29</v>
      </c>
    </row>
    <row r="104" ht="12.75">
      <c r="B104" t="s">
        <v>30</v>
      </c>
    </row>
    <row r="105" ht="12.75">
      <c r="B105" t="s">
        <v>31</v>
      </c>
    </row>
    <row r="106" ht="12.75">
      <c r="B106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M92"/>
  <sheetViews>
    <sheetView workbookViewId="0" topLeftCell="A1">
      <selection activeCell="I89" sqref="I89"/>
    </sheetView>
  </sheetViews>
  <sheetFormatPr defaultColWidth="9.140625" defaultRowHeight="12.75"/>
  <cols>
    <col min="3" max="3" width="15.57421875" style="0" bestFit="1" customWidth="1"/>
    <col min="5" max="5" width="15.421875" style="0" bestFit="1" customWidth="1"/>
    <col min="7" max="7" width="14.57421875" style="0" bestFit="1" customWidth="1"/>
    <col min="9" max="9" width="15.421875" style="0" bestFit="1" customWidth="1"/>
    <col min="11" max="11" width="15.421875" style="0" bestFit="1" customWidth="1"/>
  </cols>
  <sheetData>
    <row r="3" spans="2:11" ht="12.75">
      <c r="B3" t="s">
        <v>132</v>
      </c>
      <c r="K3" t="s">
        <v>445</v>
      </c>
    </row>
    <row r="4" ht="12.75">
      <c r="B4" t="s">
        <v>34</v>
      </c>
    </row>
    <row r="5" ht="12.75">
      <c r="B5" t="s">
        <v>35</v>
      </c>
    </row>
    <row r="6" ht="12.75">
      <c r="B6" t="s">
        <v>36</v>
      </c>
    </row>
    <row r="8" ht="12.75">
      <c r="B8" t="s">
        <v>133</v>
      </c>
    </row>
    <row r="9" ht="12.75">
      <c r="B9" t="s">
        <v>134</v>
      </c>
    </row>
    <row r="10" ht="12.75">
      <c r="B10" t="s">
        <v>135</v>
      </c>
    </row>
    <row r="12" ht="12.75">
      <c r="B12" t="s">
        <v>136</v>
      </c>
    </row>
    <row r="14" ht="12.75">
      <c r="B14" t="s">
        <v>137</v>
      </c>
    </row>
    <row r="16" ht="12.75">
      <c r="B16" t="s">
        <v>138</v>
      </c>
    </row>
    <row r="18" spans="2:4" ht="12.75">
      <c r="B18" t="s">
        <v>43</v>
      </c>
      <c r="D18" t="s">
        <v>139</v>
      </c>
    </row>
    <row r="19" ht="12.75">
      <c r="D19" t="s">
        <v>140</v>
      </c>
    </row>
    <row r="21" spans="3:11" ht="12.75">
      <c r="C21" t="s">
        <v>45</v>
      </c>
      <c r="E21" t="s">
        <v>46</v>
      </c>
      <c r="G21" t="s">
        <v>47</v>
      </c>
      <c r="I21" t="s">
        <v>58</v>
      </c>
      <c r="K21" t="s">
        <v>59</v>
      </c>
    </row>
    <row r="23" spans="5:7" ht="12.75">
      <c r="E23" t="s">
        <v>141</v>
      </c>
      <c r="G23" t="s">
        <v>141</v>
      </c>
    </row>
    <row r="24" spans="5:9" ht="12.75">
      <c r="E24" t="s">
        <v>142</v>
      </c>
      <c r="G24" t="s">
        <v>142</v>
      </c>
      <c r="I24" t="s">
        <v>143</v>
      </c>
    </row>
    <row r="25" spans="3:11" ht="12.75">
      <c r="C25" t="s">
        <v>144</v>
      </c>
      <c r="E25" t="s">
        <v>145</v>
      </c>
      <c r="G25" t="s">
        <v>146</v>
      </c>
      <c r="I25" t="s">
        <v>142</v>
      </c>
      <c r="K25" t="s">
        <v>147</v>
      </c>
    </row>
    <row r="26" spans="3:11" ht="12.75">
      <c r="C26" t="s">
        <v>148</v>
      </c>
      <c r="E26" t="s">
        <v>149</v>
      </c>
      <c r="G26" t="s">
        <v>150</v>
      </c>
      <c r="I26" t="s">
        <v>151</v>
      </c>
      <c r="K26" t="s">
        <v>152</v>
      </c>
    </row>
    <row r="27" spans="2:11" ht="12.75">
      <c r="B27" t="s">
        <v>51</v>
      </c>
      <c r="C27" t="s">
        <v>153</v>
      </c>
      <c r="E27" t="s">
        <v>154</v>
      </c>
      <c r="G27" t="s">
        <v>155</v>
      </c>
      <c r="I27" t="s">
        <v>156</v>
      </c>
      <c r="K27" t="s">
        <v>157</v>
      </c>
    </row>
    <row r="29" spans="2:12" ht="12.75">
      <c r="B29" t="s">
        <v>158</v>
      </c>
      <c r="C29" s="2">
        <v>14962917513</v>
      </c>
      <c r="D29" s="2"/>
      <c r="E29" s="2">
        <v>236473507</v>
      </c>
      <c r="F29" s="2"/>
      <c r="G29" s="2">
        <v>51895244</v>
      </c>
      <c r="H29" s="2"/>
      <c r="I29" s="2">
        <v>184578263</v>
      </c>
      <c r="J29" s="2"/>
      <c r="K29" s="2">
        <v>14911022269</v>
      </c>
      <c r="L29" s="2"/>
    </row>
    <row r="30" spans="2:12" ht="12.75">
      <c r="B30" t="s">
        <v>159</v>
      </c>
      <c r="C30" s="2">
        <v>54084009204</v>
      </c>
      <c r="D30" s="2"/>
      <c r="E30" s="2">
        <v>2360354082</v>
      </c>
      <c r="F30" s="2"/>
      <c r="G30" s="2">
        <v>794754008</v>
      </c>
      <c r="H30" s="2"/>
      <c r="I30" s="2">
        <v>1565600074</v>
      </c>
      <c r="J30" s="2"/>
      <c r="K30" s="2">
        <v>53289255196</v>
      </c>
      <c r="L30" s="2"/>
    </row>
    <row r="31" spans="2:12" ht="12.75">
      <c r="B31" t="s">
        <v>160</v>
      </c>
      <c r="C31" s="2">
        <v>2468763719</v>
      </c>
      <c r="D31" s="2"/>
      <c r="E31" s="2">
        <v>229783995</v>
      </c>
      <c r="F31" s="2"/>
      <c r="G31" s="2">
        <v>17487945</v>
      </c>
      <c r="H31" s="2"/>
      <c r="I31" s="2">
        <v>212296050</v>
      </c>
      <c r="J31" s="2"/>
      <c r="K31" s="2">
        <v>2451275774</v>
      </c>
      <c r="L31" s="2"/>
    </row>
    <row r="32" spans="2:12" ht="12.75">
      <c r="B32" t="s">
        <v>161</v>
      </c>
      <c r="C32" s="2">
        <v>64339181504</v>
      </c>
      <c r="D32" s="2"/>
      <c r="E32" s="2">
        <v>1748446754</v>
      </c>
      <c r="F32" s="2"/>
      <c r="G32" s="2">
        <v>776658257</v>
      </c>
      <c r="H32" s="2"/>
      <c r="I32" s="2">
        <v>971788497</v>
      </c>
      <c r="J32" s="2"/>
      <c r="K32" s="2">
        <v>63562523247</v>
      </c>
      <c r="L32" s="2"/>
    </row>
    <row r="33" spans="3:12" ht="12.7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.75">
      <c r="C34" s="2" t="s">
        <v>60</v>
      </c>
      <c r="D34" s="2"/>
      <c r="E34" s="2" t="s">
        <v>61</v>
      </c>
      <c r="F34" s="2"/>
      <c r="G34" s="2" t="s">
        <v>62</v>
      </c>
      <c r="H34" s="2"/>
      <c r="I34" s="2" t="s">
        <v>63</v>
      </c>
      <c r="J34" s="2"/>
      <c r="K34" s="2"/>
      <c r="L34" s="2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2.75">
      <c r="C37" s="2" t="s">
        <v>141</v>
      </c>
      <c r="D37" s="2"/>
      <c r="E37" s="2" t="s">
        <v>141</v>
      </c>
      <c r="F37" s="2"/>
      <c r="G37" s="2"/>
      <c r="H37" s="2"/>
      <c r="I37" s="2"/>
      <c r="J37" s="2"/>
      <c r="K37" s="2"/>
      <c r="L37" s="2"/>
    </row>
    <row r="38" spans="3:12" ht="12.75">
      <c r="C38" s="2" t="s">
        <v>162</v>
      </c>
      <c r="D38" s="2"/>
      <c r="E38" s="2" t="s">
        <v>163</v>
      </c>
      <c r="F38" s="2"/>
      <c r="G38" s="2"/>
      <c r="H38" s="2"/>
      <c r="I38" s="2" t="s">
        <v>164</v>
      </c>
      <c r="J38" s="2"/>
      <c r="K38" s="2"/>
      <c r="L38" s="2"/>
    </row>
    <row r="39" spans="3:12" ht="12.75">
      <c r="C39" s="2" t="s">
        <v>165</v>
      </c>
      <c r="D39" s="2"/>
      <c r="E39" s="2" t="s">
        <v>165</v>
      </c>
      <c r="F39" s="2"/>
      <c r="G39" s="2" t="s">
        <v>166</v>
      </c>
      <c r="H39" s="2"/>
      <c r="I39" s="2" t="s">
        <v>167</v>
      </c>
      <c r="J39" s="2"/>
      <c r="K39" s="2"/>
      <c r="L39" s="2"/>
    </row>
    <row r="40" spans="2:12" ht="12.75">
      <c r="B40" t="s">
        <v>51</v>
      </c>
      <c r="C40" s="2" t="s">
        <v>168</v>
      </c>
      <c r="D40" s="2"/>
      <c r="E40" s="2" t="s">
        <v>168</v>
      </c>
      <c r="F40" s="2"/>
      <c r="G40" s="2" t="s">
        <v>169</v>
      </c>
      <c r="H40" s="2"/>
      <c r="I40" s="2" t="s">
        <v>170</v>
      </c>
      <c r="J40" s="2"/>
      <c r="K40" s="2"/>
      <c r="L40" s="2"/>
    </row>
    <row r="41" spans="2:12" ht="12.75">
      <c r="B41" t="s">
        <v>171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t="s">
        <v>158</v>
      </c>
      <c r="C42" s="2">
        <v>553466616</v>
      </c>
      <c r="D42" s="2"/>
      <c r="E42" s="2">
        <v>58174102</v>
      </c>
      <c r="F42" s="2"/>
      <c r="G42" s="2">
        <v>495292514</v>
      </c>
      <c r="H42" s="2"/>
      <c r="I42" s="17">
        <v>1.033217</v>
      </c>
      <c r="J42" s="2"/>
      <c r="K42" s="2"/>
      <c r="L42" s="2"/>
    </row>
    <row r="43" spans="2:12" ht="12.75">
      <c r="B43" t="s">
        <v>159</v>
      </c>
      <c r="C43" s="2">
        <v>3348762354</v>
      </c>
      <c r="D43" s="2"/>
      <c r="E43" s="2">
        <v>1967306437</v>
      </c>
      <c r="F43" s="2"/>
      <c r="G43" s="2">
        <v>1381455917</v>
      </c>
      <c r="H43" s="2"/>
      <c r="I43" s="17">
        <v>1.025924</v>
      </c>
      <c r="J43" s="2"/>
      <c r="K43" s="2"/>
      <c r="L43" s="2"/>
    </row>
    <row r="44" spans="2:12" ht="12.75">
      <c r="B44" t="s">
        <v>160</v>
      </c>
      <c r="C44" s="2">
        <v>122449545</v>
      </c>
      <c r="D44" s="2"/>
      <c r="E44" s="2">
        <v>26023185</v>
      </c>
      <c r="F44" s="2"/>
      <c r="G44" s="2">
        <v>96426360</v>
      </c>
      <c r="H44" s="2"/>
      <c r="I44" s="17">
        <v>1.039337</v>
      </c>
      <c r="J44" s="2"/>
      <c r="K44" s="2"/>
      <c r="L44" s="2"/>
    </row>
    <row r="45" spans="2:12" ht="12.75">
      <c r="B45" t="s">
        <v>161</v>
      </c>
      <c r="C45" s="2">
        <v>5102005761</v>
      </c>
      <c r="D45" s="2"/>
      <c r="E45" s="2">
        <v>1043543046</v>
      </c>
      <c r="F45" s="2"/>
      <c r="G45" s="2">
        <v>4058462715</v>
      </c>
      <c r="H45" s="2"/>
      <c r="I45" s="17">
        <v>1.06385</v>
      </c>
      <c r="J45" s="2"/>
      <c r="K45" s="2"/>
      <c r="L45" s="2"/>
    </row>
    <row r="46" ht="12.75">
      <c r="I46" s="17"/>
    </row>
    <row r="49" spans="2:11" ht="12.75">
      <c r="B49" t="s">
        <v>132</v>
      </c>
      <c r="K49" t="s">
        <v>445</v>
      </c>
    </row>
    <row r="51" spans="2:6" ht="12.75">
      <c r="B51" t="s">
        <v>56</v>
      </c>
      <c r="F51" t="s">
        <v>172</v>
      </c>
    </row>
    <row r="53" spans="3:13" ht="12.75">
      <c r="C53" t="s">
        <v>85</v>
      </c>
      <c r="E53" t="s">
        <v>86</v>
      </c>
      <c r="G53" t="s">
        <v>87</v>
      </c>
      <c r="I53" t="s">
        <v>88</v>
      </c>
      <c r="K53" t="s">
        <v>97</v>
      </c>
      <c r="M53" t="s">
        <v>98</v>
      </c>
    </row>
    <row r="55" ht="12.75">
      <c r="I55" t="s">
        <v>173</v>
      </c>
    </row>
    <row r="56" spans="5:9" ht="12.75">
      <c r="E56" t="s">
        <v>174</v>
      </c>
      <c r="G56" t="s">
        <v>175</v>
      </c>
      <c r="I56" t="s">
        <v>176</v>
      </c>
    </row>
    <row r="57" spans="5:13" ht="12.75">
      <c r="E57" t="s">
        <v>177</v>
      </c>
      <c r="G57" t="s">
        <v>178</v>
      </c>
      <c r="I57" t="s">
        <v>179</v>
      </c>
      <c r="K57" t="s">
        <v>180</v>
      </c>
      <c r="M57" t="s">
        <v>181</v>
      </c>
    </row>
    <row r="58" spans="3:13" ht="12.75">
      <c r="C58" t="s">
        <v>174</v>
      </c>
      <c r="E58" t="s">
        <v>182</v>
      </c>
      <c r="G58" t="s">
        <v>183</v>
      </c>
      <c r="I58" t="s">
        <v>369</v>
      </c>
      <c r="K58" t="s">
        <v>148</v>
      </c>
      <c r="M58" t="s">
        <v>184</v>
      </c>
    </row>
    <row r="59" spans="2:13" ht="12.75">
      <c r="B59" t="s">
        <v>51</v>
      </c>
      <c r="C59" t="s">
        <v>185</v>
      </c>
      <c r="E59" t="s">
        <v>186</v>
      </c>
      <c r="G59" t="s">
        <v>69</v>
      </c>
      <c r="I59" t="s">
        <v>187</v>
      </c>
      <c r="K59" t="s">
        <v>153</v>
      </c>
      <c r="M59" t="s">
        <v>188</v>
      </c>
    </row>
    <row r="61" spans="2:13" ht="12.75">
      <c r="B61" t="s">
        <v>158</v>
      </c>
      <c r="C61" s="2">
        <v>14574716769</v>
      </c>
      <c r="D61" s="2"/>
      <c r="E61" s="2">
        <v>14106152695</v>
      </c>
      <c r="F61" s="2"/>
      <c r="G61" s="2">
        <v>0</v>
      </c>
      <c r="H61" s="2"/>
      <c r="I61" s="2">
        <v>14106152695</v>
      </c>
      <c r="K61" s="2">
        <v>13941751034</v>
      </c>
      <c r="M61">
        <v>1.01179</v>
      </c>
    </row>
    <row r="62" spans="2:13" ht="12.75">
      <c r="B62" t="s">
        <v>159</v>
      </c>
      <c r="C62" s="2">
        <v>46905417292</v>
      </c>
      <c r="D62" s="2"/>
      <c r="E62" s="2">
        <v>45720167665</v>
      </c>
      <c r="F62" s="2"/>
      <c r="G62" s="2">
        <v>0</v>
      </c>
      <c r="H62" s="2"/>
      <c r="I62" s="2">
        <v>45720167665</v>
      </c>
      <c r="K62" s="2">
        <v>44106564611</v>
      </c>
      <c r="M62">
        <v>1.03658</v>
      </c>
    </row>
    <row r="63" spans="2:13" ht="12.75">
      <c r="B63" t="s">
        <v>160</v>
      </c>
      <c r="C63" s="2">
        <v>2076976024.3999996</v>
      </c>
      <c r="D63" s="2"/>
      <c r="E63" s="2">
        <v>1998366290</v>
      </c>
      <c r="F63" s="2"/>
      <c r="G63" s="2">
        <v>7284021298.650001</v>
      </c>
      <c r="H63" s="2"/>
      <c r="I63" s="2">
        <v>9282387589</v>
      </c>
      <c r="K63" s="2">
        <v>8725156486</v>
      </c>
      <c r="M63">
        <v>1.06386</v>
      </c>
    </row>
    <row r="64" spans="2:13" ht="12.75">
      <c r="B64" t="s">
        <v>161</v>
      </c>
      <c r="C64" s="2">
        <v>62909170464</v>
      </c>
      <c r="D64" s="2"/>
      <c r="E64" s="2">
        <v>59133496700</v>
      </c>
      <c r="F64" s="2"/>
      <c r="G64" s="2">
        <v>0</v>
      </c>
      <c r="H64" s="2"/>
      <c r="I64" s="2">
        <v>59133496700</v>
      </c>
      <c r="K64" s="2">
        <v>58696244308</v>
      </c>
      <c r="M64">
        <v>1.00745</v>
      </c>
    </row>
    <row r="65" spans="3:11" ht="12.75">
      <c r="C65" s="2"/>
      <c r="D65" s="2"/>
      <c r="E65" s="2"/>
      <c r="F65" s="2"/>
      <c r="G65" s="2"/>
      <c r="H65" s="2"/>
      <c r="I65" s="2"/>
      <c r="K65" s="2"/>
    </row>
    <row r="66" spans="3:9" ht="12.75">
      <c r="C66" s="2"/>
      <c r="D66" s="2"/>
      <c r="E66" s="2"/>
      <c r="F66" s="2"/>
      <c r="G66" s="2"/>
      <c r="H66" s="2"/>
      <c r="I66" s="2"/>
    </row>
    <row r="68" spans="2:7" ht="12.75">
      <c r="B68" t="s">
        <v>83</v>
      </c>
      <c r="G68" t="s">
        <v>189</v>
      </c>
    </row>
    <row r="69" ht="12.75">
      <c r="B69" t="s">
        <v>203</v>
      </c>
    </row>
    <row r="71" spans="3:11" ht="12.75">
      <c r="C71" t="s">
        <v>99</v>
      </c>
      <c r="G71" t="s">
        <v>100</v>
      </c>
      <c r="K71" t="s">
        <v>101</v>
      </c>
    </row>
    <row r="73" ht="12.75">
      <c r="G73" t="s">
        <v>190</v>
      </c>
    </row>
    <row r="74" ht="12.75">
      <c r="G74" t="s">
        <v>191</v>
      </c>
    </row>
    <row r="75" ht="12.75">
      <c r="G75" t="s">
        <v>192</v>
      </c>
    </row>
    <row r="76" spans="7:11" ht="12.75">
      <c r="G76" t="s">
        <v>193</v>
      </c>
      <c r="K76" t="s">
        <v>194</v>
      </c>
    </row>
    <row r="77" spans="2:11" ht="12.75">
      <c r="B77" t="s">
        <v>51</v>
      </c>
      <c r="C77" t="s">
        <v>190</v>
      </c>
      <c r="G77" t="s">
        <v>195</v>
      </c>
      <c r="K77" t="s">
        <v>196</v>
      </c>
    </row>
    <row r="79" spans="2:11" ht="12.75">
      <c r="B79" t="s">
        <v>158</v>
      </c>
      <c r="C79" s="18">
        <v>15.1181</v>
      </c>
      <c r="D79" s="18"/>
      <c r="E79" s="18"/>
      <c r="F79" s="18"/>
      <c r="G79" s="18">
        <v>15.2963</v>
      </c>
      <c r="H79" s="18"/>
      <c r="I79" s="18"/>
      <c r="J79" s="18"/>
      <c r="K79" s="18">
        <v>14.95574</v>
      </c>
    </row>
    <row r="80" spans="2:11" ht="12.75">
      <c r="B80" t="s">
        <v>159</v>
      </c>
      <c r="C80" s="18">
        <v>36.7185</v>
      </c>
      <c r="D80" s="18"/>
      <c r="E80" s="18"/>
      <c r="F80" s="18"/>
      <c r="G80" s="18">
        <v>38.0617</v>
      </c>
      <c r="H80" s="18"/>
      <c r="I80" s="18"/>
      <c r="J80" s="18"/>
      <c r="K80" s="18">
        <v>37.21429</v>
      </c>
    </row>
    <row r="81" spans="2:11" ht="12.75">
      <c r="B81" t="s">
        <v>160</v>
      </c>
      <c r="C81" s="18">
        <v>7.0359</v>
      </c>
      <c r="D81" s="18"/>
      <c r="E81" s="18"/>
      <c r="F81" s="18"/>
      <c r="G81" s="18">
        <v>7.4852</v>
      </c>
      <c r="H81" s="18"/>
      <c r="I81" s="18"/>
      <c r="J81" s="18"/>
      <c r="K81" s="18">
        <v>7.31855</v>
      </c>
    </row>
    <row r="82" spans="2:11" ht="12.75">
      <c r="B82" t="s">
        <v>161</v>
      </c>
      <c r="C82" s="18">
        <v>41.1275</v>
      </c>
      <c r="D82" s="18"/>
      <c r="E82" s="18"/>
      <c r="F82" s="18"/>
      <c r="G82" s="18">
        <v>41.4339</v>
      </c>
      <c r="H82" s="18"/>
      <c r="I82" s="18"/>
      <c r="J82" s="18"/>
      <c r="K82" s="18">
        <v>40.51141</v>
      </c>
    </row>
    <row r="83" spans="3:11" ht="12.75">
      <c r="C83" s="18"/>
      <c r="D83" s="18"/>
      <c r="E83" s="18"/>
      <c r="F83" s="18"/>
      <c r="G83" s="18"/>
      <c r="H83" s="18"/>
      <c r="I83" s="18"/>
      <c r="J83" s="18"/>
      <c r="K83" s="18"/>
    </row>
    <row r="84" spans="2:11" ht="12.75">
      <c r="B84" t="s">
        <v>55</v>
      </c>
      <c r="C84" s="18">
        <v>100</v>
      </c>
      <c r="D84" s="18"/>
      <c r="E84" s="18"/>
      <c r="F84" s="18"/>
      <c r="G84" s="18">
        <v>102.2771</v>
      </c>
      <c r="H84" s="18"/>
      <c r="I84" s="18"/>
      <c r="J84" s="18"/>
      <c r="K84" s="18">
        <v>100</v>
      </c>
    </row>
    <row r="85" spans="3:11" ht="12.75">
      <c r="C85" s="18"/>
      <c r="D85" s="18"/>
      <c r="E85" s="18"/>
      <c r="F85" s="18"/>
      <c r="G85" s="18"/>
      <c r="H85" s="18"/>
      <c r="I85" s="18"/>
      <c r="J85" s="18"/>
      <c r="K85" s="18"/>
    </row>
    <row r="87" ht="12.75">
      <c r="B87" t="s">
        <v>197</v>
      </c>
    </row>
    <row r="88" spans="2:9" ht="12.75">
      <c r="B88" t="s">
        <v>198</v>
      </c>
      <c r="I88" t="s">
        <v>125</v>
      </c>
    </row>
    <row r="89" ht="12.75">
      <c r="B89" t="s">
        <v>199</v>
      </c>
    </row>
    <row r="90" spans="2:9" ht="12.75">
      <c r="B90" t="s">
        <v>200</v>
      </c>
      <c r="I90" t="s">
        <v>128</v>
      </c>
    </row>
    <row r="91" ht="12.75">
      <c r="B91" t="s">
        <v>201</v>
      </c>
    </row>
    <row r="92" spans="2:10" ht="12.75">
      <c r="B92" t="s">
        <v>202</v>
      </c>
      <c r="J92" t="s">
        <v>131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0"/>
  <sheetViews>
    <sheetView workbookViewId="0" topLeftCell="A1">
      <selection activeCell="J85" sqref="J85"/>
    </sheetView>
  </sheetViews>
  <sheetFormatPr defaultColWidth="9.140625" defaultRowHeight="12.75"/>
  <cols>
    <col min="3" max="3" width="11.00390625" style="0" bestFit="1" customWidth="1"/>
    <col min="5" max="5" width="9.57421875" style="0" bestFit="1" customWidth="1"/>
    <col min="9" max="9" width="11.28125" style="0" bestFit="1" customWidth="1"/>
    <col min="11" max="11" width="11.00390625" style="0" bestFit="1" customWidth="1"/>
    <col min="13" max="13" width="11.57421875" style="0" bestFit="1" customWidth="1"/>
  </cols>
  <sheetData>
    <row r="2" spans="1:15" ht="12.75">
      <c r="A2" s="19" t="s">
        <v>33</v>
      </c>
      <c r="B2" s="19"/>
      <c r="C2" s="19"/>
      <c r="D2" s="5"/>
      <c r="E2" s="5"/>
      <c r="F2" s="5"/>
      <c r="G2" s="5"/>
      <c r="H2" s="5"/>
      <c r="I2" s="5"/>
      <c r="J2" s="5"/>
      <c r="K2" s="5"/>
      <c r="L2" s="5"/>
      <c r="M2" s="6" t="s">
        <v>445</v>
      </c>
      <c r="N2" s="5"/>
      <c r="O2" s="5"/>
    </row>
    <row r="3" spans="1:15" ht="12.75">
      <c r="A3" s="5"/>
      <c r="B3" s="5"/>
      <c r="C3" s="5"/>
      <c r="D3" s="5"/>
      <c r="E3" s="5"/>
      <c r="F3" s="5"/>
      <c r="G3" s="20" t="s">
        <v>34</v>
      </c>
      <c r="H3" s="20"/>
      <c r="I3" s="20"/>
      <c r="J3" s="20"/>
      <c r="K3" s="20"/>
      <c r="L3" s="5"/>
      <c r="M3" s="5"/>
      <c r="N3" s="5"/>
      <c r="O3" s="5"/>
    </row>
    <row r="4" spans="1:15" ht="12.75">
      <c r="A4" s="5"/>
      <c r="B4" s="5"/>
      <c r="C4" s="5"/>
      <c r="D4" s="5"/>
      <c r="E4" s="5"/>
      <c r="F4" s="5"/>
      <c r="G4" s="20" t="s">
        <v>35</v>
      </c>
      <c r="H4" s="20"/>
      <c r="I4" s="20"/>
      <c r="J4" s="20"/>
      <c r="K4" s="20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20" t="s">
        <v>36</v>
      </c>
      <c r="H5" s="20"/>
      <c r="I5" s="20"/>
      <c r="J5" s="20"/>
      <c r="K5" s="20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/>
      <c r="B7" s="5"/>
      <c r="C7" s="5"/>
      <c r="D7" s="5"/>
      <c r="E7" s="5"/>
      <c r="F7" s="5"/>
      <c r="G7" s="20" t="s">
        <v>37</v>
      </c>
      <c r="H7" s="20"/>
      <c r="I7" s="20"/>
      <c r="J7" s="20"/>
      <c r="K7" s="20"/>
      <c r="L7" s="5"/>
      <c r="M7" s="5"/>
      <c r="N7" s="5"/>
      <c r="O7" s="5"/>
    </row>
    <row r="8" spans="1:15" ht="12.75">
      <c r="A8" s="5"/>
      <c r="B8" s="5"/>
      <c r="C8" s="5"/>
      <c r="D8" s="5"/>
      <c r="E8" s="5"/>
      <c r="F8" s="5"/>
      <c r="G8" s="20" t="s">
        <v>38</v>
      </c>
      <c r="H8" s="20"/>
      <c r="I8" s="20"/>
      <c r="J8" s="20"/>
      <c r="K8" s="20"/>
      <c r="L8" s="5"/>
      <c r="M8" s="5"/>
      <c r="N8" s="5"/>
      <c r="O8" s="5"/>
    </row>
    <row r="9" spans="1:15" ht="12.75">
      <c r="A9" s="5"/>
      <c r="B9" s="5"/>
      <c r="C9" s="5"/>
      <c r="D9" s="5"/>
      <c r="E9" s="5"/>
      <c r="F9" s="5"/>
      <c r="G9" s="20" t="s">
        <v>39</v>
      </c>
      <c r="H9" s="20"/>
      <c r="I9" s="20"/>
      <c r="J9" s="20"/>
      <c r="K9" s="20"/>
      <c r="L9" s="5"/>
      <c r="M9" s="5"/>
      <c r="N9" s="5"/>
      <c r="O9" s="5"/>
    </row>
    <row r="10" spans="1:15" ht="12.75">
      <c r="A10" s="19" t="s">
        <v>40</v>
      </c>
      <c r="B10" s="19"/>
      <c r="C10" s="19"/>
      <c r="D10" s="19"/>
      <c r="E10" s="19"/>
      <c r="F10" s="19"/>
      <c r="G10" s="19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19" t="s">
        <v>41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5"/>
      <c r="O12" s="5"/>
    </row>
    <row r="13" spans="1:15" ht="12.75">
      <c r="A13" s="19" t="s">
        <v>42</v>
      </c>
      <c r="B13" s="19"/>
      <c r="C13" s="19"/>
      <c r="D13" s="19"/>
      <c r="E13" s="19"/>
      <c r="F13" s="19"/>
      <c r="G13" s="19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19" t="s">
        <v>43</v>
      </c>
      <c r="B15" s="19"/>
      <c r="C15" s="5"/>
      <c r="D15" s="5"/>
      <c r="E15" s="5"/>
      <c r="F15" s="5"/>
      <c r="G15" s="19" t="s">
        <v>44</v>
      </c>
      <c r="H15" s="19"/>
      <c r="I15" s="19"/>
      <c r="J15" s="19"/>
      <c r="K15" s="19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/>
      <c r="C17" s="7" t="s">
        <v>45</v>
      </c>
      <c r="D17" s="5"/>
      <c r="E17" s="5"/>
      <c r="F17" s="5"/>
      <c r="G17" s="5"/>
      <c r="H17" s="5"/>
      <c r="I17" s="7" t="s">
        <v>46</v>
      </c>
      <c r="J17" s="5"/>
      <c r="K17" s="5"/>
      <c r="L17" s="5"/>
      <c r="M17" s="7" t="s">
        <v>47</v>
      </c>
      <c r="N17" s="5"/>
      <c r="O17" s="5"/>
    </row>
    <row r="18" spans="1:15" ht="18.75">
      <c r="A18" s="5"/>
      <c r="B18" s="5"/>
      <c r="C18" s="7" t="s">
        <v>48</v>
      </c>
      <c r="D18" s="5"/>
      <c r="E18" s="5"/>
      <c r="F18" s="5"/>
      <c r="G18" s="5"/>
      <c r="H18" s="5"/>
      <c r="I18" s="7" t="s">
        <v>49</v>
      </c>
      <c r="J18" s="5"/>
      <c r="K18" s="5"/>
      <c r="L18" s="5"/>
      <c r="M18" s="7" t="s">
        <v>50</v>
      </c>
      <c r="N18" s="5"/>
      <c r="O18" s="5"/>
    </row>
    <row r="19" spans="1:15" ht="12.75">
      <c r="A19" s="7" t="s">
        <v>51</v>
      </c>
      <c r="B19" s="5"/>
      <c r="C19" s="7" t="s">
        <v>52</v>
      </c>
      <c r="D19" s="5"/>
      <c r="E19" s="5"/>
      <c r="F19" s="5"/>
      <c r="G19" s="5"/>
      <c r="H19" s="5"/>
      <c r="I19" s="7" t="s">
        <v>53</v>
      </c>
      <c r="J19" s="5"/>
      <c r="K19" s="5"/>
      <c r="L19" s="5"/>
      <c r="M19" s="7" t="s">
        <v>54</v>
      </c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>
        <v>1</v>
      </c>
      <c r="B21" s="5"/>
      <c r="C21" s="8">
        <v>7995107684</v>
      </c>
      <c r="D21" s="5"/>
      <c r="E21" s="5"/>
      <c r="F21" s="5"/>
      <c r="G21" s="5"/>
      <c r="H21" s="5"/>
      <c r="I21" s="9">
        <v>9.1</v>
      </c>
      <c r="J21" s="5"/>
      <c r="K21" s="5"/>
      <c r="L21" s="5"/>
      <c r="M21" s="10">
        <f>(C21/(I21/100))</f>
        <v>87858326197.8022</v>
      </c>
      <c r="N21" s="5"/>
      <c r="O21" s="5"/>
    </row>
    <row r="22" spans="1:15" ht="12.75">
      <c r="A22" s="7">
        <v>2</v>
      </c>
      <c r="B22" s="5"/>
      <c r="C22" s="8">
        <v>19169173444</v>
      </c>
      <c r="D22" s="5"/>
      <c r="E22" s="5"/>
      <c r="F22" s="5"/>
      <c r="G22" s="5"/>
      <c r="H22" s="5"/>
      <c r="I22" s="9">
        <v>45.84</v>
      </c>
      <c r="J22" s="5"/>
      <c r="K22" s="5"/>
      <c r="L22" s="5"/>
      <c r="M22" s="10">
        <f>(C22/(I22/100))</f>
        <v>41817568595.113434</v>
      </c>
      <c r="N22" s="5"/>
      <c r="O22" s="5"/>
    </row>
    <row r="23" spans="1:15" ht="12.75">
      <c r="A23" s="7">
        <v>3</v>
      </c>
      <c r="B23" s="5"/>
      <c r="C23" s="8">
        <v>7366591774</v>
      </c>
      <c r="D23" s="5"/>
      <c r="E23" s="5"/>
      <c r="F23" s="5"/>
      <c r="G23" s="5"/>
      <c r="H23" s="5"/>
      <c r="I23" s="9">
        <v>37.98</v>
      </c>
      <c r="J23" s="5"/>
      <c r="K23" s="5"/>
      <c r="L23" s="5"/>
      <c r="M23" s="10">
        <f>(C23/(I23/100))</f>
        <v>19395976234.860455</v>
      </c>
      <c r="N23" s="5"/>
      <c r="O23" s="5"/>
    </row>
    <row r="24" spans="1:15" ht="12.75">
      <c r="A24" s="7">
        <v>4</v>
      </c>
      <c r="B24" s="5"/>
      <c r="C24" s="8">
        <v>35523026877</v>
      </c>
      <c r="D24" s="5"/>
      <c r="E24" s="5"/>
      <c r="F24" s="5"/>
      <c r="G24" s="5"/>
      <c r="H24" s="5"/>
      <c r="I24" s="9">
        <v>39.69</v>
      </c>
      <c r="J24" s="5"/>
      <c r="K24" s="5"/>
      <c r="L24" s="5"/>
      <c r="M24" s="10">
        <f>(C24/(I24/100))</f>
        <v>89501201504.15723</v>
      </c>
      <c r="N24" s="5"/>
      <c r="O24" s="5"/>
    </row>
    <row r="25" spans="1:15" ht="12.75">
      <c r="A25" s="5"/>
      <c r="B25" s="5"/>
      <c r="C25" s="12"/>
      <c r="D25" s="5"/>
      <c r="E25" s="5"/>
      <c r="F25" s="5"/>
      <c r="G25" s="5"/>
      <c r="H25" s="5"/>
      <c r="I25" s="9"/>
      <c r="J25" s="5"/>
      <c r="K25" s="5"/>
      <c r="L25" s="5"/>
      <c r="M25" s="10"/>
      <c r="N25" s="5"/>
      <c r="O25" s="5"/>
    </row>
    <row r="26" spans="1:15" ht="12.75">
      <c r="A26" s="7" t="s">
        <v>55</v>
      </c>
      <c r="B26" s="5"/>
      <c r="C26" s="13">
        <f>SUM(C21:C24)</f>
        <v>70053899779</v>
      </c>
      <c r="D26" s="5"/>
      <c r="E26" s="5"/>
      <c r="F26" s="5"/>
      <c r="G26" s="5"/>
      <c r="H26" s="5"/>
      <c r="I26" s="5"/>
      <c r="J26" s="5"/>
      <c r="K26" s="5"/>
      <c r="L26" s="5"/>
      <c r="M26" s="11">
        <f>SUM(M21:M24)</f>
        <v>238573072531.93332</v>
      </c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9" t="s">
        <v>56</v>
      </c>
      <c r="B28" s="19"/>
      <c r="C28" s="19"/>
      <c r="D28" s="5"/>
      <c r="E28" s="5"/>
      <c r="F28" s="5"/>
      <c r="G28" s="19" t="s">
        <v>57</v>
      </c>
      <c r="H28" s="19"/>
      <c r="I28" s="19"/>
      <c r="J28" s="19"/>
      <c r="K28" s="19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7" t="s">
        <v>58</v>
      </c>
      <c r="D30" s="5"/>
      <c r="E30" s="7" t="s">
        <v>59</v>
      </c>
      <c r="F30" s="5"/>
      <c r="G30" s="7" t="s">
        <v>60</v>
      </c>
      <c r="H30" s="5"/>
      <c r="I30" s="7" t="s">
        <v>61</v>
      </c>
      <c r="J30" s="5"/>
      <c r="K30" s="7" t="s">
        <v>62</v>
      </c>
      <c r="L30" s="5"/>
      <c r="M30" s="7" t="s">
        <v>63</v>
      </c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8.75">
      <c r="A32" s="7" t="s">
        <v>51</v>
      </c>
      <c r="B32" s="5"/>
      <c r="C32" s="7" t="s">
        <v>64</v>
      </c>
      <c r="D32" s="5"/>
      <c r="E32" s="7" t="s">
        <v>64</v>
      </c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8.75">
      <c r="A33" s="5"/>
      <c r="B33" s="5"/>
      <c r="C33" s="7" t="s">
        <v>52</v>
      </c>
      <c r="D33" s="5"/>
      <c r="E33" s="7" t="s">
        <v>65</v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8.75">
      <c r="A34" s="5"/>
      <c r="B34" s="5"/>
      <c r="C34" s="7" t="s">
        <v>66</v>
      </c>
      <c r="D34" s="5"/>
      <c r="E34" s="7" t="s">
        <v>66</v>
      </c>
      <c r="F34" s="5"/>
      <c r="G34" s="7" t="s">
        <v>67</v>
      </c>
      <c r="H34" s="5"/>
      <c r="I34" s="5"/>
      <c r="J34" s="5"/>
      <c r="K34" s="5"/>
      <c r="L34" s="5"/>
      <c r="M34" s="5"/>
      <c r="N34" s="5"/>
      <c r="O34" s="5"/>
    </row>
    <row r="35" spans="1:15" ht="18.75">
      <c r="A35" s="5"/>
      <c r="B35" s="5"/>
      <c r="C35" s="7" t="s">
        <v>68</v>
      </c>
      <c r="D35" s="5"/>
      <c r="E35" s="7" t="s">
        <v>68</v>
      </c>
      <c r="F35" s="5"/>
      <c r="G35" s="7" t="s">
        <v>69</v>
      </c>
      <c r="H35" s="5"/>
      <c r="I35" s="7" t="s">
        <v>70</v>
      </c>
      <c r="J35" s="5"/>
      <c r="K35" s="7" t="s">
        <v>71</v>
      </c>
      <c r="L35" s="5"/>
      <c r="M35" s="5"/>
      <c r="N35" s="5"/>
      <c r="O35" s="5"/>
    </row>
    <row r="36" spans="1:15" ht="18.75">
      <c r="A36" s="5"/>
      <c r="B36" s="5"/>
      <c r="C36" s="7" t="s">
        <v>72</v>
      </c>
      <c r="D36" s="5"/>
      <c r="E36" s="7" t="s">
        <v>72</v>
      </c>
      <c r="F36" s="5"/>
      <c r="G36" s="7" t="s">
        <v>73</v>
      </c>
      <c r="H36" s="5"/>
      <c r="I36" s="7" t="s">
        <v>74</v>
      </c>
      <c r="J36" s="5"/>
      <c r="K36" s="7" t="s">
        <v>75</v>
      </c>
      <c r="L36" s="5"/>
      <c r="M36" s="7" t="s">
        <v>76</v>
      </c>
      <c r="N36" s="5"/>
      <c r="O36" s="5"/>
    </row>
    <row r="37" spans="1:15" ht="18.75">
      <c r="A37" s="5"/>
      <c r="B37" s="5"/>
      <c r="C37" s="7" t="s">
        <v>77</v>
      </c>
      <c r="D37" s="5"/>
      <c r="E37" s="7" t="s">
        <v>78</v>
      </c>
      <c r="F37" s="5"/>
      <c r="G37" s="7" t="s">
        <v>79</v>
      </c>
      <c r="H37" s="5"/>
      <c r="I37" s="7" t="s">
        <v>80</v>
      </c>
      <c r="J37" s="5"/>
      <c r="K37" s="7" t="s">
        <v>81</v>
      </c>
      <c r="L37" s="5"/>
      <c r="M37" s="7" t="s">
        <v>82</v>
      </c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>
        <v>1</v>
      </c>
      <c r="B39" s="5"/>
      <c r="C39" s="10">
        <v>19354077</v>
      </c>
      <c r="D39" s="10"/>
      <c r="E39" s="10">
        <v>228360245</v>
      </c>
      <c r="F39" s="5"/>
      <c r="G39" s="5">
        <v>1.0149</v>
      </c>
      <c r="H39" s="5"/>
      <c r="I39" s="5">
        <f>((E39/G39-C39)/C21)+1</f>
        <v>1.0257224245653729</v>
      </c>
      <c r="J39" s="5"/>
      <c r="K39" s="12">
        <f>(I39*M21)</f>
        <v>90118255365.8651</v>
      </c>
      <c r="L39" s="5"/>
      <c r="M39" s="5">
        <v>37.564</v>
      </c>
      <c r="N39" s="5"/>
      <c r="O39" s="5"/>
    </row>
    <row r="40" spans="1:15" ht="12.75">
      <c r="A40" s="7">
        <v>2</v>
      </c>
      <c r="B40" s="5"/>
      <c r="C40" s="10">
        <v>237975755</v>
      </c>
      <c r="D40" s="10"/>
      <c r="E40" s="10">
        <v>329398302</v>
      </c>
      <c r="F40" s="5"/>
      <c r="G40" s="5">
        <v>1.0932</v>
      </c>
      <c r="H40" s="5"/>
      <c r="I40" s="5">
        <f>((E40/G40-C40)/C22)+1</f>
        <v>1.0033042596101411</v>
      </c>
      <c r="J40" s="5"/>
      <c r="K40" s="12">
        <f>(I40*M22)</f>
        <v>41955744698.01657</v>
      </c>
      <c r="L40" s="5"/>
      <c r="M40" s="5">
        <v>17.4884</v>
      </c>
      <c r="N40" s="5"/>
      <c r="O40" s="5"/>
    </row>
    <row r="41" spans="1:15" ht="12.75">
      <c r="A41" s="7">
        <v>3</v>
      </c>
      <c r="B41" s="5"/>
      <c r="C41" s="10">
        <v>1368298335</v>
      </c>
      <c r="D41" s="10"/>
      <c r="E41" s="10">
        <v>0</v>
      </c>
      <c r="F41" s="5"/>
      <c r="G41" s="5">
        <v>0.9738</v>
      </c>
      <c r="H41" s="5"/>
      <c r="I41" s="5">
        <f>((E41/G41-C41)/C23)+1</f>
        <v>0.8142562562202323</v>
      </c>
      <c r="J41" s="5"/>
      <c r="K41" s="12">
        <f>(I41*M23)</f>
        <v>15793294994.734072</v>
      </c>
      <c r="L41" s="5"/>
      <c r="M41" s="5">
        <v>6.5831</v>
      </c>
      <c r="N41" s="5"/>
      <c r="O41" s="5"/>
    </row>
    <row r="42" spans="1:15" ht="12.75">
      <c r="A42" s="7">
        <v>4</v>
      </c>
      <c r="B42" s="5"/>
      <c r="C42" s="10">
        <v>419700459</v>
      </c>
      <c r="D42" s="10"/>
      <c r="E42" s="10">
        <v>1581850826</v>
      </c>
      <c r="F42" s="5"/>
      <c r="G42" s="5">
        <v>1.1086</v>
      </c>
      <c r="H42" s="5"/>
      <c r="I42" s="5">
        <f>((E42/G42-C42)/C24)+1</f>
        <v>1.0283531597814994</v>
      </c>
      <c r="J42" s="5"/>
      <c r="K42" s="12">
        <f>(I42*M24)</f>
        <v>92038843371.04077</v>
      </c>
      <c r="L42" s="5"/>
      <c r="M42" s="5">
        <v>38.3645</v>
      </c>
      <c r="N42" s="5"/>
      <c r="O42" s="5"/>
    </row>
    <row r="43" spans="1:15" ht="12.75">
      <c r="A43" s="5"/>
      <c r="B43" s="5"/>
      <c r="C43" s="10"/>
      <c r="D43" s="10"/>
      <c r="E43" s="10"/>
      <c r="F43" s="5"/>
      <c r="G43" s="5"/>
      <c r="H43" s="5"/>
      <c r="I43" s="5"/>
      <c r="J43" s="5"/>
      <c r="K43" s="12"/>
      <c r="L43" s="5"/>
      <c r="M43" s="5"/>
      <c r="N43" s="5"/>
      <c r="O43" s="5"/>
    </row>
    <row r="44" spans="1:15" ht="12.75">
      <c r="A44" s="7" t="s">
        <v>55</v>
      </c>
      <c r="B44" s="5"/>
      <c r="C44" s="5"/>
      <c r="D44" s="5"/>
      <c r="E44" s="5"/>
      <c r="F44" s="5"/>
      <c r="G44" s="5"/>
      <c r="H44" s="5"/>
      <c r="I44" s="5"/>
      <c r="J44" s="5"/>
      <c r="K44" s="13">
        <f>SUM(K39:K42)</f>
        <v>239906138429.65652</v>
      </c>
      <c r="L44" s="5"/>
      <c r="M44" s="5"/>
      <c r="N44" s="5"/>
      <c r="O44" s="5"/>
    </row>
    <row r="45" spans="1:1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12"/>
      <c r="L45" s="5"/>
      <c r="M45" s="5"/>
      <c r="N45" s="5"/>
      <c r="O45" s="5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9" t="s">
        <v>33</v>
      </c>
      <c r="B47" s="19"/>
      <c r="C47" s="19"/>
      <c r="D47" s="5"/>
      <c r="E47" s="5"/>
      <c r="F47" s="5"/>
      <c r="G47" s="5"/>
      <c r="H47" s="5"/>
      <c r="I47" s="5"/>
      <c r="J47" s="5"/>
      <c r="K47" s="5"/>
      <c r="L47" s="5"/>
      <c r="M47" s="6" t="s">
        <v>445</v>
      </c>
      <c r="N47" s="5"/>
      <c r="O47" s="5"/>
    </row>
    <row r="48" spans="1:1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9" t="s">
        <v>83</v>
      </c>
      <c r="B49" s="19"/>
      <c r="C49" s="19"/>
      <c r="D49" s="5"/>
      <c r="E49" s="5"/>
      <c r="F49" s="5"/>
      <c r="G49" s="19" t="s">
        <v>84</v>
      </c>
      <c r="H49" s="19"/>
      <c r="I49" s="19"/>
      <c r="J49" s="19"/>
      <c r="K49" s="19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7" t="s">
        <v>85</v>
      </c>
      <c r="D52" s="5"/>
      <c r="E52" s="7" t="s">
        <v>86</v>
      </c>
      <c r="F52" s="5"/>
      <c r="G52" s="5"/>
      <c r="H52" s="5"/>
      <c r="I52" s="7" t="s">
        <v>87</v>
      </c>
      <c r="J52" s="5"/>
      <c r="K52" s="5"/>
      <c r="L52" s="5"/>
      <c r="M52" s="7" t="s">
        <v>88</v>
      </c>
      <c r="N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8.75">
      <c r="A54" s="5"/>
      <c r="B54" s="5"/>
      <c r="C54" s="7" t="s">
        <v>89</v>
      </c>
      <c r="D54" s="5"/>
      <c r="E54" s="21" t="s">
        <v>90</v>
      </c>
      <c r="F54" s="21"/>
      <c r="G54" s="5"/>
      <c r="H54" s="5"/>
      <c r="I54" s="21" t="s">
        <v>50</v>
      </c>
      <c r="J54" s="21"/>
      <c r="K54" s="5"/>
      <c r="L54" s="5"/>
      <c r="M54" s="7" t="s">
        <v>91</v>
      </c>
      <c r="N54" s="5"/>
      <c r="O54" s="5"/>
    </row>
    <row r="55" spans="1:15" ht="12.75">
      <c r="A55" s="7" t="s">
        <v>51</v>
      </c>
      <c r="B55" s="5"/>
      <c r="C55" s="7" t="s">
        <v>52</v>
      </c>
      <c r="D55" s="5"/>
      <c r="E55" s="7" t="s">
        <v>92</v>
      </c>
      <c r="F55" s="5"/>
      <c r="G55" s="5"/>
      <c r="H55" s="5"/>
      <c r="I55" s="7" t="s">
        <v>93</v>
      </c>
      <c r="J55" s="5"/>
      <c r="K55" s="5"/>
      <c r="L55" s="5"/>
      <c r="M55" s="7" t="s">
        <v>94</v>
      </c>
      <c r="N55" s="5"/>
      <c r="O55" s="5"/>
    </row>
    <row r="56" spans="1:15" ht="12.75">
      <c r="A56" s="5"/>
      <c r="B56" s="5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>
        <v>1</v>
      </c>
      <c r="B57" s="5"/>
      <c r="C57" s="10">
        <v>13941751034</v>
      </c>
      <c r="D57" s="5"/>
      <c r="E57" s="9">
        <v>3.5</v>
      </c>
      <c r="F57" s="5"/>
      <c r="G57" s="5"/>
      <c r="H57" s="5"/>
      <c r="I57" s="12">
        <f>ROUND((C57/(+E57/100)),0)</f>
        <v>398335743829</v>
      </c>
      <c r="J57" s="5"/>
      <c r="K57" s="5"/>
      <c r="L57" s="5"/>
      <c r="M57" s="5">
        <f>ROUND((I57/I$62)*100,4)</f>
        <v>54.2886</v>
      </c>
      <c r="N57" s="5"/>
      <c r="O57" s="5"/>
    </row>
    <row r="58" spans="1:15" ht="12.75">
      <c r="A58" s="7">
        <v>2</v>
      </c>
      <c r="B58" s="5"/>
      <c r="C58" s="10">
        <v>44106564611</v>
      </c>
      <c r="D58" s="5"/>
      <c r="E58" s="9">
        <v>28.8</v>
      </c>
      <c r="F58" s="5"/>
      <c r="G58" s="5"/>
      <c r="H58" s="5"/>
      <c r="I58" s="12">
        <f>ROUND((C58/(+E58/100)),0)</f>
        <v>153147793788</v>
      </c>
      <c r="J58" s="5"/>
      <c r="K58" s="5"/>
      <c r="L58" s="5"/>
      <c r="M58" s="5">
        <f>ROUND((I58/I$62)*100,4)</f>
        <v>20.8723</v>
      </c>
      <c r="N58" s="5"/>
      <c r="O58" s="5"/>
    </row>
    <row r="59" spans="1:15" ht="12.75">
      <c r="A59" s="7">
        <v>3</v>
      </c>
      <c r="B59" s="5"/>
      <c r="C59" s="10">
        <v>8725156486</v>
      </c>
      <c r="D59" s="5"/>
      <c r="E59" s="9">
        <v>45</v>
      </c>
      <c r="F59" s="5"/>
      <c r="G59" s="5"/>
      <c r="H59" s="5"/>
      <c r="I59" s="12">
        <f>ROUND((C59/(+E59/100)),0)</f>
        <v>19389236636</v>
      </c>
      <c r="J59" s="5"/>
      <c r="K59" s="5"/>
      <c r="L59" s="5"/>
      <c r="M59" s="5">
        <f>ROUND((I59/I$62)*100,4)</f>
        <v>2.6425</v>
      </c>
      <c r="N59" s="5"/>
      <c r="O59" s="5"/>
    </row>
    <row r="60" spans="1:15" ht="12.75">
      <c r="A60" s="7">
        <v>4</v>
      </c>
      <c r="B60" s="5"/>
      <c r="C60" s="10">
        <v>58696244308</v>
      </c>
      <c r="D60" s="5"/>
      <c r="E60" s="9">
        <v>36.04</v>
      </c>
      <c r="F60" s="5"/>
      <c r="G60" s="5"/>
      <c r="H60" s="5"/>
      <c r="I60" s="12">
        <f>ROUND((C60/(+E60/100)),0)</f>
        <v>162864162897</v>
      </c>
      <c r="J60" s="5"/>
      <c r="K60" s="5"/>
      <c r="L60" s="5"/>
      <c r="M60" s="5">
        <f>ROUND((I60/I$62)*100,4)</f>
        <v>22.1965</v>
      </c>
      <c r="N60" s="5"/>
      <c r="O60" s="5"/>
    </row>
    <row r="61" spans="1:15" ht="12.75">
      <c r="A61" s="5"/>
      <c r="B61" s="5"/>
      <c r="C61" s="10"/>
      <c r="D61" s="5"/>
      <c r="E61" s="9"/>
      <c r="F61" s="5"/>
      <c r="G61" s="5"/>
      <c r="H61" s="5"/>
      <c r="I61" s="12"/>
      <c r="J61" s="5"/>
      <c r="K61" s="5"/>
      <c r="L61" s="5"/>
      <c r="M61" s="5"/>
      <c r="N61" s="5"/>
      <c r="O61" s="5"/>
    </row>
    <row r="62" spans="1:15" ht="12.75">
      <c r="A62" s="7" t="s">
        <v>55</v>
      </c>
      <c r="B62" s="5"/>
      <c r="C62" s="11">
        <f>SUM(C57:C60)</f>
        <v>125469716439</v>
      </c>
      <c r="D62" s="5"/>
      <c r="E62" s="5"/>
      <c r="F62" s="5"/>
      <c r="G62" s="5"/>
      <c r="H62" s="5"/>
      <c r="I62" s="13">
        <f>SUM(I57:I60)</f>
        <v>733736937150</v>
      </c>
      <c r="J62" s="5"/>
      <c r="K62" s="5"/>
      <c r="L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12"/>
      <c r="J63" s="5"/>
      <c r="K63" s="5"/>
      <c r="L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9" t="s">
        <v>95</v>
      </c>
      <c r="B65" s="19"/>
      <c r="C65" s="19"/>
      <c r="D65" s="5"/>
      <c r="E65" s="5"/>
      <c r="F65" s="5"/>
      <c r="G65" s="19" t="s">
        <v>96</v>
      </c>
      <c r="H65" s="19"/>
      <c r="I65" s="19"/>
      <c r="J65" s="19"/>
      <c r="K65" s="19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5"/>
      <c r="C68" s="7" t="s">
        <v>97</v>
      </c>
      <c r="D68" s="5"/>
      <c r="E68" s="7" t="s">
        <v>98</v>
      </c>
      <c r="F68" s="5"/>
      <c r="G68" s="7" t="s">
        <v>99</v>
      </c>
      <c r="H68" s="5"/>
      <c r="I68" s="7" t="s">
        <v>100</v>
      </c>
      <c r="J68" s="5"/>
      <c r="K68" s="7" t="s">
        <v>101</v>
      </c>
      <c r="L68" s="5"/>
      <c r="M68" s="7" t="s">
        <v>102</v>
      </c>
      <c r="N68" s="5"/>
      <c r="O68" s="7" t="s">
        <v>103</v>
      </c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7.75">
      <c r="A70" s="5"/>
      <c r="B70" s="5"/>
      <c r="C70" s="5"/>
      <c r="D70" s="5"/>
      <c r="E70" s="5"/>
      <c r="F70" s="5"/>
      <c r="G70" s="5"/>
      <c r="H70" s="5"/>
      <c r="I70" s="5"/>
      <c r="J70" s="5"/>
      <c r="K70" s="7" t="s">
        <v>104</v>
      </c>
      <c r="L70" s="5"/>
      <c r="M70" s="5"/>
      <c r="N70" s="5"/>
      <c r="O70" s="5"/>
    </row>
    <row r="71" spans="1:15" ht="18.75">
      <c r="A71" s="5"/>
      <c r="B71" s="5"/>
      <c r="C71" s="5"/>
      <c r="D71" s="5"/>
      <c r="E71" s="5"/>
      <c r="F71" s="5"/>
      <c r="G71" s="7" t="s">
        <v>105</v>
      </c>
      <c r="H71" s="5"/>
      <c r="I71" s="5"/>
      <c r="J71" s="5"/>
      <c r="K71" s="7" t="s">
        <v>106</v>
      </c>
      <c r="L71" s="5"/>
      <c r="M71" s="5"/>
      <c r="N71" s="5"/>
      <c r="O71" s="5"/>
    </row>
    <row r="72" spans="1:15" ht="18.75">
      <c r="A72" s="5"/>
      <c r="B72" s="5"/>
      <c r="C72" s="5"/>
      <c r="D72" s="5"/>
      <c r="E72" s="7" t="s">
        <v>107</v>
      </c>
      <c r="F72" s="5"/>
      <c r="G72" s="7" t="s">
        <v>108</v>
      </c>
      <c r="H72" s="5"/>
      <c r="I72" s="7" t="s">
        <v>109</v>
      </c>
      <c r="J72" s="5"/>
      <c r="K72" s="7" t="s">
        <v>110</v>
      </c>
      <c r="L72" s="5"/>
      <c r="M72" s="7" t="s">
        <v>111</v>
      </c>
      <c r="N72" s="5"/>
      <c r="O72" s="7" t="s">
        <v>112</v>
      </c>
    </row>
    <row r="73" spans="1:15" ht="18.75">
      <c r="A73" s="5"/>
      <c r="B73" s="5"/>
      <c r="C73" s="5"/>
      <c r="D73" s="5"/>
      <c r="E73" s="7" t="s">
        <v>108</v>
      </c>
      <c r="F73" s="5"/>
      <c r="G73" s="7" t="s">
        <v>113</v>
      </c>
      <c r="H73" s="5"/>
      <c r="I73" s="7" t="s">
        <v>114</v>
      </c>
      <c r="J73" s="5"/>
      <c r="K73" s="7" t="s">
        <v>115</v>
      </c>
      <c r="L73" s="5"/>
      <c r="M73" s="7" t="s">
        <v>108</v>
      </c>
      <c r="N73" s="5"/>
      <c r="O73" s="7" t="s">
        <v>116</v>
      </c>
    </row>
    <row r="74" spans="1:15" ht="18.75">
      <c r="A74" s="7" t="s">
        <v>51</v>
      </c>
      <c r="B74" s="5"/>
      <c r="C74" s="21" t="s">
        <v>117</v>
      </c>
      <c r="D74" s="21"/>
      <c r="E74" s="7" t="s">
        <v>118</v>
      </c>
      <c r="F74" s="5"/>
      <c r="G74" s="7" t="s">
        <v>119</v>
      </c>
      <c r="H74" s="5"/>
      <c r="I74" s="7" t="s">
        <v>120</v>
      </c>
      <c r="J74" s="5"/>
      <c r="K74" s="7" t="s">
        <v>121</v>
      </c>
      <c r="L74" s="5"/>
      <c r="M74" s="7" t="s">
        <v>122</v>
      </c>
      <c r="N74" s="5"/>
      <c r="O74" s="7" t="s">
        <v>123</v>
      </c>
    </row>
    <row r="75" spans="1:15" ht="12.75">
      <c r="A75" s="5"/>
      <c r="B75" s="5"/>
      <c r="C75" s="14"/>
      <c r="D75" s="14"/>
      <c r="E75" s="14"/>
      <c r="F75" s="14"/>
      <c r="G75" s="14"/>
      <c r="H75" s="14"/>
      <c r="I75" s="14"/>
      <c r="J75" s="14"/>
      <c r="K75" s="5"/>
      <c r="L75" s="5"/>
      <c r="M75" s="14"/>
      <c r="N75" s="14"/>
      <c r="O75" s="14"/>
    </row>
    <row r="76" spans="1:15" ht="12.75">
      <c r="A76" s="7">
        <v>1</v>
      </c>
      <c r="B76" s="5"/>
      <c r="C76" s="14">
        <v>10.9181</v>
      </c>
      <c r="D76" s="14"/>
      <c r="E76" s="14">
        <f>ROUND((C76*(M57/M39)),4)</f>
        <v>15.7792</v>
      </c>
      <c r="F76" s="14"/>
      <c r="G76" s="14">
        <f>ROUND((E76/E$81)*100,4)</f>
        <v>19.4018</v>
      </c>
      <c r="H76" s="14"/>
      <c r="I76" s="14">
        <v>15.1181</v>
      </c>
      <c r="J76" s="14"/>
      <c r="K76" s="16">
        <f>ROUND(((G76/I76)-1)*100,5)</f>
        <v>28.33491</v>
      </c>
      <c r="L76" s="5"/>
      <c r="M76" s="14">
        <f>ROUND((I76*1),4)</f>
        <v>15.1181</v>
      </c>
      <c r="N76" s="14"/>
      <c r="O76" s="14">
        <f>+I76</f>
        <v>15.1181</v>
      </c>
    </row>
    <row r="77" spans="1:15" ht="12.75">
      <c r="A77" s="7">
        <v>2</v>
      </c>
      <c r="B77" s="5"/>
      <c r="C77" s="14">
        <v>25.7608</v>
      </c>
      <c r="D77" s="14"/>
      <c r="E77" s="14">
        <f>ROUND((C77*(M58/M40)),4)</f>
        <v>30.7454</v>
      </c>
      <c r="F77" s="14"/>
      <c r="G77" s="14">
        <f>ROUND((E77/E$81)*100,4)</f>
        <v>37.8039</v>
      </c>
      <c r="H77" s="14"/>
      <c r="I77" s="14">
        <v>36.7185</v>
      </c>
      <c r="J77" s="14"/>
      <c r="K77" s="16">
        <f>ROUND(((G77/I77)-1)*100,5)</f>
        <v>2.956</v>
      </c>
      <c r="L77" s="5"/>
      <c r="M77" s="14">
        <f>ROUND((I77*1),4)</f>
        <v>36.7185</v>
      </c>
      <c r="N77" s="14"/>
      <c r="O77" s="14">
        <f>+I77</f>
        <v>36.7185</v>
      </c>
    </row>
    <row r="78" spans="1:15" ht="12.75">
      <c r="A78" s="7">
        <v>3</v>
      </c>
      <c r="B78" s="5"/>
      <c r="C78" s="14">
        <v>10.3385</v>
      </c>
      <c r="D78" s="14"/>
      <c r="E78" s="14">
        <f>ROUND((C78*(M59/M41)),4)</f>
        <v>4.1499</v>
      </c>
      <c r="F78" s="14"/>
      <c r="G78" s="14">
        <f>ROUND((E78/E$81)*100,4)</f>
        <v>5.1026</v>
      </c>
      <c r="H78" s="14"/>
      <c r="I78" s="14">
        <v>7.0359</v>
      </c>
      <c r="J78" s="14"/>
      <c r="K78" s="16">
        <f>ROUND(((G78/I78)-1)*100,5)</f>
        <v>-27.47765</v>
      </c>
      <c r="L78" s="5"/>
      <c r="M78" s="14">
        <f>ROUND((I78*1),4)</f>
        <v>7.0359</v>
      </c>
      <c r="N78" s="14"/>
      <c r="O78" s="14">
        <f>+I78</f>
        <v>7.0359</v>
      </c>
    </row>
    <row r="79" spans="1:15" ht="12.75">
      <c r="A79" s="7">
        <v>4</v>
      </c>
      <c r="B79" s="5"/>
      <c r="C79" s="14">
        <v>52.9826</v>
      </c>
      <c r="D79" s="14"/>
      <c r="E79" s="14">
        <f>ROUND((C79*(M60/M42)),4)</f>
        <v>30.6541</v>
      </c>
      <c r="F79" s="14"/>
      <c r="G79" s="14">
        <f>ROUND((E79/E$81)*100,4)</f>
        <v>37.6917</v>
      </c>
      <c r="H79" s="14"/>
      <c r="I79" s="14">
        <v>41.1275</v>
      </c>
      <c r="J79" s="14"/>
      <c r="K79" s="16">
        <f>ROUND(((G79/I79)-1)*100,5)</f>
        <v>-8.35402</v>
      </c>
      <c r="L79" s="5"/>
      <c r="M79" s="14">
        <f>ROUND((I79*1),4)</f>
        <v>41.1275</v>
      </c>
      <c r="N79" s="14"/>
      <c r="O79" s="14">
        <f>+I79</f>
        <v>41.1275</v>
      </c>
    </row>
    <row r="80" spans="1:15" ht="12.75">
      <c r="A80" s="5"/>
      <c r="B80" s="5"/>
      <c r="C80" s="14"/>
      <c r="D80" s="14"/>
      <c r="E80" s="14"/>
      <c r="F80" s="14"/>
      <c r="G80" s="14"/>
      <c r="H80" s="14"/>
      <c r="I80" s="14"/>
      <c r="J80" s="14"/>
      <c r="K80" s="16"/>
      <c r="L80" s="5"/>
      <c r="M80" s="14"/>
      <c r="N80" s="14"/>
      <c r="O80" s="14"/>
    </row>
    <row r="81" spans="1:15" ht="12.75">
      <c r="A81" s="7" t="s">
        <v>55</v>
      </c>
      <c r="B81" s="5"/>
      <c r="C81" s="15">
        <f>SUM(C76:C79)</f>
        <v>100</v>
      </c>
      <c r="D81" s="14"/>
      <c r="E81" s="15">
        <f>ROUND(SUM(E76:E79),4)</f>
        <v>81.3286</v>
      </c>
      <c r="F81" s="14"/>
      <c r="G81" s="15">
        <f>ROUND(SUM(G76:G79),4)</f>
        <v>100</v>
      </c>
      <c r="H81" s="14"/>
      <c r="I81" s="15">
        <f>ROUND(SUM(I76:I79),5)</f>
        <v>100</v>
      </c>
      <c r="J81" s="14"/>
      <c r="K81" s="16"/>
      <c r="L81" s="5"/>
      <c r="M81" s="14"/>
      <c r="N81" s="14"/>
      <c r="O81" s="15">
        <f>SUM(O76:O79)</f>
        <v>100</v>
      </c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21" t="s">
        <v>124</v>
      </c>
      <c r="B86" s="21"/>
      <c r="C86" s="21"/>
      <c r="D86" s="21"/>
      <c r="E86" s="21"/>
      <c r="F86" s="21"/>
      <c r="G86" s="5"/>
      <c r="H86" s="5"/>
      <c r="I86" s="5"/>
      <c r="J86" s="5"/>
      <c r="K86" s="7" t="s">
        <v>125</v>
      </c>
      <c r="L86" s="5"/>
      <c r="M86" s="5"/>
      <c r="N86" s="5"/>
      <c r="O86" s="5"/>
    </row>
    <row r="87" spans="1:15" ht="12.75">
      <c r="A87" s="21" t="s">
        <v>126</v>
      </c>
      <c r="B87" s="21"/>
      <c r="C87" s="21"/>
      <c r="D87" s="21"/>
      <c r="E87" s="21"/>
      <c r="F87" s="21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21" t="s">
        <v>127</v>
      </c>
      <c r="B88" s="21"/>
      <c r="C88" s="21"/>
      <c r="D88" s="21"/>
      <c r="E88" s="21"/>
      <c r="F88" s="5"/>
      <c r="G88" s="5"/>
      <c r="H88" s="5"/>
      <c r="I88" s="5"/>
      <c r="J88" s="5"/>
      <c r="K88" s="7" t="s">
        <v>128</v>
      </c>
      <c r="L88" s="5"/>
      <c r="M88" s="5"/>
      <c r="N88" s="5"/>
      <c r="O88" s="5"/>
    </row>
    <row r="89" spans="1:15" ht="12.75">
      <c r="A89" s="21" t="s">
        <v>129</v>
      </c>
      <c r="B89" s="21"/>
      <c r="C89" s="21"/>
      <c r="D89" s="21"/>
      <c r="E89" s="21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21" t="s">
        <v>130</v>
      </c>
      <c r="B90" s="21"/>
      <c r="C90" s="21"/>
      <c r="D90" s="21"/>
      <c r="E90" s="21"/>
      <c r="F90" s="21"/>
      <c r="G90" s="5"/>
      <c r="H90" s="5"/>
      <c r="I90" s="5"/>
      <c r="J90" s="5"/>
      <c r="K90" s="7" t="s">
        <v>131</v>
      </c>
      <c r="L90" s="5"/>
      <c r="M90" s="5"/>
      <c r="N90" s="5"/>
      <c r="O90" s="5"/>
    </row>
  </sheetData>
  <mergeCells count="27">
    <mergeCell ref="A89:E89"/>
    <mergeCell ref="A90:F90"/>
    <mergeCell ref="C74:D74"/>
    <mergeCell ref="A86:F86"/>
    <mergeCell ref="A87:F87"/>
    <mergeCell ref="A88:E88"/>
    <mergeCell ref="E54:F54"/>
    <mergeCell ref="I54:J54"/>
    <mergeCell ref="A65:C65"/>
    <mergeCell ref="G65:K65"/>
    <mergeCell ref="A28:C28"/>
    <mergeCell ref="G28:K28"/>
    <mergeCell ref="A47:C47"/>
    <mergeCell ref="A49:C49"/>
    <mergeCell ref="G49:K49"/>
    <mergeCell ref="A12:M12"/>
    <mergeCell ref="A13:G13"/>
    <mergeCell ref="A15:B15"/>
    <mergeCell ref="G15:K15"/>
    <mergeCell ref="G7:K7"/>
    <mergeCell ref="G8:K8"/>
    <mergeCell ref="G9:K9"/>
    <mergeCell ref="A10:G10"/>
    <mergeCell ref="A2:C2"/>
    <mergeCell ref="G3:K3"/>
    <mergeCell ref="G4:K4"/>
    <mergeCell ref="G5:K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NYCC</cp:lastModifiedBy>
  <dcterms:created xsi:type="dcterms:W3CDTF">2008-06-30T16:58:39Z</dcterms:created>
  <dcterms:modified xsi:type="dcterms:W3CDTF">2008-07-14T14:43:38Z</dcterms:modified>
  <cp:category/>
  <cp:version/>
  <cp:contentType/>
  <cp:contentStatus/>
</cp:coreProperties>
</file>